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0"/>
  <workbookPr defaultThemeVersion="124226"/>
  <mc:AlternateContent xmlns:mc="http://schemas.openxmlformats.org/markup-compatibility/2006">
    <mc:Choice Requires="x15">
      <x15ac:absPath xmlns:x15ac="http://schemas.microsoft.com/office/spreadsheetml/2010/11/ac" url="/Users/KEILJO01/Downloads/"/>
    </mc:Choice>
  </mc:AlternateContent>
  <xr:revisionPtr revIDLastSave="0" documentId="13_ncr:1_{B6F0F756-C332-EF47-8DFC-4A91EA202CFD}" xr6:coauthVersionLast="47" xr6:coauthVersionMax="47" xr10:uidLastSave="{00000000-0000-0000-0000-000000000000}"/>
  <bookViews>
    <workbookView xWindow="30240" yWindow="620" windowWidth="38400" windowHeight="20980" xr2:uid="{00000000-000D-0000-FFFF-FFFF00000000}"/>
  </bookViews>
  <sheets>
    <sheet name="Beschreibung" sheetId="7" r:id="rId1"/>
    <sheet name="Kostenpunkte" sheetId="1" r:id="rId2"/>
    <sheet name="Glossar" sheetId="3" r:id="rId3"/>
  </sheets>
  <definedNames>
    <definedName name="_xlnm._FilterDatabase" localSheetId="1" hidden="1">Kostenpunkte!$A$6:$H$6</definedName>
    <definedName name="_xlnm.Print_Area" localSheetId="0">Beschreibung!$A$1:$K$14</definedName>
    <definedName name="_xlnm.Print_Area" localSheetId="2">Glossar!$A$1:$C$41</definedName>
    <definedName name="_xlnm.Print_Area" localSheetId="1">Kostenpunkte!$A$2:$I$72</definedName>
    <definedName name="Z_891A74E4_1E04_844D_B78E_555999EFF45C_.wvu.FilterData" localSheetId="1" hidden="1">Kostenpunkte!$A$6:$H$6</definedName>
    <definedName name="Z_891A74E4_1E04_844D_B78E_555999EFF45C_.wvu.PrintArea" localSheetId="0" hidden="1">Beschreibung!$A$2:$C$23</definedName>
    <definedName name="Z_891A74E4_1E04_844D_B78E_555999EFF45C_.wvu.PrintArea" localSheetId="2" hidden="1">Glossar!$A$1:$C$36</definedName>
    <definedName name="Z_891A74E4_1E04_844D_B78E_555999EFF45C_.wvu.PrintArea" localSheetId="1" hidden="1">Kostenpunkte!$A$2:$H$72</definedName>
  </definedNames>
  <calcPr calcId="191029"/>
  <customWorkbookViews>
    <customWorkbookView name="TCO" guid="{891A74E4-1E04-844D-B78E-555999EFF45C}" xWindow="1512" windowWidth="1920" windowHeight="1080"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H8" i="1"/>
  <c r="H9" i="1"/>
  <c r="H10" i="1"/>
  <c r="H11" i="1"/>
  <c r="H12" i="1"/>
  <c r="H13" i="1"/>
  <c r="H14" i="1"/>
  <c r="H15" i="1"/>
  <c r="H66" i="1" s="1"/>
  <c r="H68" i="1" s="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70" i="1" l="1"/>
</calcChain>
</file>

<file path=xl/sharedStrings.xml><?xml version="1.0" encoding="utf-8"?>
<sst xmlns="http://schemas.openxmlformats.org/spreadsheetml/2006/main" count="375" uniqueCount="315">
  <si>
    <t>Kostenblock</t>
  </si>
  <si>
    <t>Kostenpunkt</t>
  </si>
  <si>
    <t>Unterpunkt</t>
  </si>
  <si>
    <t>Einheit (eingeben in …)</t>
  </si>
  <si>
    <t>Beschreibung</t>
  </si>
  <si>
    <t>Verpackung &amp; Kühlmittel</t>
  </si>
  <si>
    <t>Transport &amp; Logistik</t>
  </si>
  <si>
    <t>Retouren &amp; Mehrweglogistik</t>
  </si>
  <si>
    <t>Entsorgung &amp; Compliance</t>
  </si>
  <si>
    <t>Geräte &amp; Infrastruktur</t>
  </si>
  <si>
    <t>Qualität &amp; Regulatorik</t>
  </si>
  <si>
    <t>Monitoring &amp; Dokumentation</t>
  </si>
  <si>
    <t>Planung &amp; Bestände &amp; Einkauf</t>
  </si>
  <si>
    <t>Risiko- &amp; Qualitätskosten</t>
  </si>
  <si>
    <t>IT &amp; Integration</t>
  </si>
  <si>
    <t>Isolationsverpackung (Einweg)</t>
  </si>
  <si>
    <t>Isolationsverpackung (Mehrweg)</t>
  </si>
  <si>
    <t>Verbrauchsmaterial</t>
  </si>
  <si>
    <t>Kühlmittel – Trockeneis</t>
  </si>
  <si>
    <t>Kühlmittel – PCM/Gelpacks</t>
  </si>
  <si>
    <t>Vorkonditionierung</t>
  </si>
  <si>
    <t>TK-/Kühlgeräte</t>
  </si>
  <si>
    <t>Packhilfsmittel</t>
  </si>
  <si>
    <t>Gefahrgut – Trockeneis (UN1845)</t>
  </si>
  <si>
    <t>Gefahrgut – Dokumentation</t>
  </si>
  <si>
    <t>Mehrgewicht/Volumen</t>
  </si>
  <si>
    <t>Servicelevel</t>
  </si>
  <si>
    <t>Sonderhandling</t>
  </si>
  <si>
    <t>Rücktransport leerer Boxen</t>
  </si>
  <si>
    <t>Reinigung/Desinfektion</t>
  </si>
  <si>
    <t>Instandhaltung</t>
  </si>
  <si>
    <t>Verlustquote/Schwund</t>
  </si>
  <si>
    <t>RTP-Tracking</t>
  </si>
  <si>
    <t>Re-Conditioning-Kits</t>
  </si>
  <si>
    <t>Entsorgung Einwegverpackung</t>
  </si>
  <si>
    <t>Entsorgung PCM/Gelpacks</t>
  </si>
  <si>
    <t>EPR/VerpackG/LUCID</t>
  </si>
  <si>
    <t>PSA &amp; Sicherheit</t>
  </si>
  <si>
    <t>CO₂-Tank/Trockeneisanlage</t>
  </si>
  <si>
    <t>CO₂-Anlage Betrieb</t>
  </si>
  <si>
    <t>Wartung &amp; TÜV</t>
  </si>
  <si>
    <t>Gaswarnsystem</t>
  </si>
  <si>
    <t>Packbereich-Ausstattung</t>
  </si>
  <si>
    <t>Verpackungsqualifizierung</t>
  </si>
  <si>
    <t>Lane-Validierung</t>
  </si>
  <si>
    <t>SOPs</t>
  </si>
  <si>
    <t>Schulung – GDP</t>
  </si>
  <si>
    <t>Schulung – IATA-Gefahrgut</t>
  </si>
  <si>
    <t>Lieferantenaudits</t>
  </si>
  <si>
    <t>Kalibrierung Messgeräte</t>
  </si>
  <si>
    <t>Datenlogger – Einweg</t>
  </si>
  <si>
    <t>Datenlogger – Mehrweg</t>
  </si>
  <si>
    <t>Datenlogger – Service</t>
  </si>
  <si>
    <t>Auslesegeräte/Gateways</t>
  </si>
  <si>
    <t>Monitoring-Software</t>
  </si>
  <si>
    <t>Logger-Zubehör</t>
  </si>
  <si>
    <t>Sicherheitsbestand</t>
  </si>
  <si>
    <t>Lagerfläche</t>
  </si>
  <si>
    <t>Einkaufsaufwand</t>
  </si>
  <si>
    <t>Temperaturabweichung</t>
  </si>
  <si>
    <t>Ersatzlieferung</t>
  </si>
  <si>
    <t>CAPA/Deviation</t>
  </si>
  <si>
    <t>Transportversicherung</t>
  </si>
  <si>
    <t>Kundenreklamation</t>
  </si>
  <si>
    <t>SLA/Vertragsstrafen</t>
  </si>
  <si>
    <t>ERP/WMS-Anpassung</t>
  </si>
  <si>
    <t>Schnittstellen</t>
  </si>
  <si>
    <t>Kartonage, Inlays, Liner</t>
  </si>
  <si>
    <t>Box (Abschreibung/Miete je Umlauf)</t>
  </si>
  <si>
    <t>Ersatzteile (Dichtungen, Scharniere)</t>
  </si>
  <si>
    <t>Absorber, Tamper-Seals, Etiketten</t>
  </si>
  <si>
    <t>Verbrauch</t>
  </si>
  <si>
    <t>Anschaffung (Einweg/je Umlauf)</t>
  </si>
  <si>
    <t>Ersatz-/Verschleißquote</t>
  </si>
  <si>
    <t>Stromverbrauch Freezer/Kühlung</t>
  </si>
  <si>
    <t>Abschreibung/Wartung</t>
  </si>
  <si>
    <t>Paletten, Stretch, Umreifung</t>
  </si>
  <si>
    <t>Carrier-Zuschlag/Handling</t>
  </si>
  <si>
    <t>Erstellung DG-Dokumente</t>
  </si>
  <si>
    <t>DIM-Weight-Aufpreis</t>
  </si>
  <si>
    <t>Express-/Priority-Aufpreis</t>
  </si>
  <si>
    <t>Manuelle Carrier-Sortierung</t>
  </si>
  <si>
    <t>Frachtkosten Rückführung</t>
  </si>
  <si>
    <t>Reinigungsdienstleistung</t>
  </si>
  <si>
    <t>Reparaturen/Ersatzteile</t>
  </si>
  <si>
    <t>Ersatzbeschaffung verlorener Boxen</t>
  </si>
  <si>
    <t>Etiketten/Software/Arbeitszeit</t>
  </si>
  <si>
    <t>Austausch Liner/Inserts</t>
  </si>
  <si>
    <t>EPS/PUR/VIP</t>
  </si>
  <si>
    <t>Chemie-/Abwasserentsorgung</t>
  </si>
  <si>
    <t>Systembeteiligung</t>
  </si>
  <si>
    <t>Handschuhe/Brillen/Sammelboxen</t>
  </si>
  <si>
    <t>Tankmiete/Pelletizer</t>
  </si>
  <si>
    <t>Energieverbrauch</t>
  </si>
  <si>
    <t>CO₂-System/Sensorik</t>
  </si>
  <si>
    <t>Kalibrierung/Wartung</t>
  </si>
  <si>
    <t>Packtische/Waagen/Thermometer</t>
  </si>
  <si>
    <t>DQ/OQ/PQ (Sommer/Winter)</t>
  </si>
  <si>
    <t>Testsendungen + Auswertung</t>
  </si>
  <si>
    <t>Erstellung &amp; Pflege</t>
  </si>
  <si>
    <t>Initial &amp; Wiederholung</t>
  </si>
  <si>
    <t>Zertifizierung</t>
  </si>
  <si>
    <t>Auditkosten (Reise/QA-Zeit)</t>
  </si>
  <si>
    <t>Thermometer/Freezer/Sensoren</t>
  </si>
  <si>
    <t>Anschaffung pro Sendung</t>
  </si>
  <si>
    <t>Abschreibung je Umlauf</t>
  </si>
  <si>
    <t>Kalibrierung/Batterie</t>
  </si>
  <si>
    <t>Hardware je Standort</t>
  </si>
  <si>
    <t>Lizenz/Cloud/Support</t>
  </si>
  <si>
    <t>Etiketten/Halter</t>
  </si>
  <si>
    <t>Kapitalbindung Kühlmittel/Verpackung</t>
  </si>
  <si>
    <t>Miete/Betrieb</t>
  </si>
  <si>
    <t>Personalzeit SCM/EK</t>
  </si>
  <si>
    <t>Produktverlust/Stabilitätsprüfung</t>
  </si>
  <si>
    <t>Express-Nachversand</t>
  </si>
  <si>
    <t>Bearbeitungskosten</t>
  </si>
  <si>
    <t>Mehrprämie/Risikoaufschlag</t>
  </si>
  <si>
    <t>Bearbeitungszeit</t>
  </si>
  <si>
    <t>Strafzahlungen</t>
  </si>
  <si>
    <t>Einmalige Implementierung</t>
  </si>
  <si>
    <t>Carrier/Logger – Einrichtung &amp; Wartung</t>
  </si>
  <si>
    <t>€/Packstück</t>
  </si>
  <si>
    <t>€/Jahr</t>
  </si>
  <si>
    <t>€/kg</t>
  </si>
  <si>
    <t>€/Sendung</t>
  </si>
  <si>
    <t>€/Projekt</t>
  </si>
  <si>
    <t>€/Lane</t>
  </si>
  <si>
    <t>€/Teilnehmer·Jahr</t>
  </si>
  <si>
    <t>€/Fall</t>
  </si>
  <si>
    <t>Einmalige Verpackungskosten pro Sendung</t>
  </si>
  <si>
    <t>Nutzungsbezogen, über Lebensdauer verteilt</t>
  </si>
  <si>
    <t>Jährlicher Ersatzbedarf über Bestand gemittelt</t>
  </si>
  <si>
    <t>Verbrauch je Sendung</t>
  </si>
  <si>
    <t>Preis × kg je Sendung (inkl. Schwundfaktor)</t>
  </si>
  <si>
    <t>Jährlicher Ersatzbedarf</t>
  </si>
  <si>
    <t>Betriebskosten TK-/Kühlgeräte</t>
  </si>
  <si>
    <t>Freezer/Truhen inkl. Wartung</t>
  </si>
  <si>
    <t>Pro Versandverpackungseinheit</t>
  </si>
  <si>
    <t>IATA/ADR Handling Fee pro Sendung</t>
  </si>
  <si>
    <t>Arbeitszeit + Formularmaterial</t>
  </si>
  <si>
    <t>Differenz zu aktivem Versand</t>
  </si>
  <si>
    <t>Spezialhandling bei Dry-Ice</t>
  </si>
  <si>
    <t>Rücktransportkosten pro Box</t>
  </si>
  <si>
    <t>Nach jeder Nutzung</t>
  </si>
  <si>
    <t>Durchschnittlich über Bestand</t>
  </si>
  <si>
    <t>Basierend auf Verluststatistik</t>
  </si>
  <si>
    <t>Betriebskosten für Tracking</t>
  </si>
  <si>
    <t>Periodischer Austausch je Umlauf</t>
  </si>
  <si>
    <t>Entsorgungskosten pro Einheit</t>
  </si>
  <si>
    <t>Abhängig von Zusammensetzung</t>
  </si>
  <si>
    <t>Pflichtabgabe für Einwegverpackungen</t>
  </si>
  <si>
    <t>Verbrauch &amp; Wartung</t>
  </si>
  <si>
    <t>Nur bei Eigenproduktion</t>
  </si>
  <si>
    <t>Stromkosten der Anlage</t>
  </si>
  <si>
    <t>Gesetzliche Prüfungen</t>
  </si>
  <si>
    <t>Sicherheitseinrichtung</t>
  </si>
  <si>
    <t>Abschreibung Grundausstattung</t>
  </si>
  <si>
    <t>Bei neuen Routen/Carriern</t>
  </si>
  <si>
    <t>QA-/QC-Dokumentation</t>
  </si>
  <si>
    <t>Pflichtschulung</t>
  </si>
  <si>
    <t>Gültigkeit i. d. R. 24 Monate</t>
  </si>
  <si>
    <t>Lieferantenqualifizierung</t>
  </si>
  <si>
    <t>GDP-Anforderung</t>
  </si>
  <si>
    <t>Einmaliger Einsatz</t>
  </si>
  <si>
    <t>Durchschnitt pro Einsatz</t>
  </si>
  <si>
    <t>Laufender Service</t>
  </si>
  <si>
    <t>Reader, NFC, Gateways</t>
  </si>
  <si>
    <t>Plattformkosten</t>
  </si>
  <si>
    <t>Zubehör je Versand</t>
  </si>
  <si>
    <t>Finanzierungskosten Lagerwert</t>
  </si>
  <si>
    <t>Verhandlung/Bestellung</t>
  </si>
  <si>
    <t>Durchschnittlicher Schaden je Abweichung</t>
  </si>
  <si>
    <t>Bei Temperaturexkursion</t>
  </si>
  <si>
    <t>QA-/Dokumentationsaufwand</t>
  </si>
  <si>
    <t>Prämien-/SB-Differenz</t>
  </si>
  <si>
    <t>Interner Aufwand</t>
  </si>
  <si>
    <t>Bei SLA-Verletzung</t>
  </si>
  <si>
    <t>Customizing/Entwicklung</t>
  </si>
  <si>
    <t>IT-Servicekosten</t>
  </si>
  <si>
    <t>Abkürzung / Begriff</t>
  </si>
  <si>
    <t>Bedeutung</t>
  </si>
  <si>
    <t>Beschreibung / Kontext</t>
  </si>
  <si>
    <t>ADR</t>
  </si>
  <si>
    <t>Europäisches Übereinkommen über den Transport gefährlicher Güter auf der Straße (z. B. Trockeneis = Gefahrgut).</t>
  </si>
  <si>
    <t>CAPA</t>
  </si>
  <si>
    <t>Corrective and Preventive Action</t>
  </si>
  <si>
    <t>Maßnahmen zur Fehlerursachenanalyse und Vorbeugung im Qualitätssystem.</t>
  </si>
  <si>
    <t>CO₂</t>
  </si>
  <si>
    <t>Kohlendioxid</t>
  </si>
  <si>
    <t>In der Logistik meist als Trockeneis (festes CO₂) zur Kühlung verwendet.</t>
  </si>
  <si>
    <t>DG</t>
  </si>
  <si>
    <t>Dangerous Goods</t>
  </si>
  <si>
    <t>Gefahrgut, z. B. Trockeneis (UN1845) nach IATA/ADR-Klassifikation.</t>
  </si>
  <si>
    <t>DIM-Weight</t>
  </si>
  <si>
    <t>Dimensional Weight</t>
  </si>
  <si>
    <t>Volumengewicht zur Preisberechnung bei Frachtführern.</t>
  </si>
  <si>
    <t>DQ / OQ / PQ</t>
  </si>
  <si>
    <t>Design Qualification / Operational Qualification / Performance Qualification</t>
  </si>
  <si>
    <t>Validierungsschritte: Designprüfung, Funktionsprüfung, Leistungsprüfung.</t>
  </si>
  <si>
    <t>EPR</t>
  </si>
  <si>
    <t>Extended Producer Responsibility</t>
  </si>
  <si>
    <t>Erweiterte Herstellerverantwortung für Verpackungsrücknahme und -verwertung.</t>
  </si>
  <si>
    <t>EPS</t>
  </si>
  <si>
    <t>Expandiertes Polystyrol</t>
  </si>
  <si>
    <t>Hartschaum-Material für Isolationsverpackungen.</t>
  </si>
  <si>
    <t>Freezer</t>
  </si>
  <si>
    <t>Gefrierschrank</t>
  </si>
  <si>
    <t>Zum Vorkühlen oder Vorkonditionieren von PCMs/Gelpacks.</t>
  </si>
  <si>
    <t>GDP</t>
  </si>
  <si>
    <t>Good Distribution Practice</t>
  </si>
  <si>
    <t>Leitlinie für die qualitätsgerechte Arzneimittel-Distribution.</t>
  </si>
  <si>
    <t>IATA</t>
  </si>
  <si>
    <t>International Air Transport Association</t>
  </si>
  <si>
    <t>Organisation, die Luftfrachtregeln (Gefahrgut, Verpackung) festlegt.</t>
  </si>
  <si>
    <t>Lane</t>
  </si>
  <si>
    <t>Transportstrecke</t>
  </si>
  <si>
    <t>Definierte Route zwischen zwei Versandpunkten.</t>
  </si>
  <si>
    <t>LUCID</t>
  </si>
  <si>
    <t>Deutsches Verpackungsregister</t>
  </si>
  <si>
    <t>Pflichtregistrierung gemäß deutschem Verpackungsgesetz.</t>
  </si>
  <si>
    <t>MDF / MHD</t>
  </si>
  <si>
    <t>Mindesthaltbarkeitsdatum</t>
  </si>
  <si>
    <t>Wird bei PCMs/Gelpacks als Lebensdauerangabe genutzt.</t>
  </si>
  <si>
    <t>Opex</t>
  </si>
  <si>
    <t>Operational Expenditure</t>
  </si>
  <si>
    <t>Laufende Betriebskosten (z. B. Energie, Personal, Verbrauchsmaterial).</t>
  </si>
  <si>
    <t>Pack-out</t>
  </si>
  <si>
    <t>Verpackungskonfiguration</t>
  </si>
  <si>
    <t>Anleitung für den korrekten Aufbau eines Versandstücks.</t>
  </si>
  <si>
    <t>PCM</t>
  </si>
  <si>
    <t>Phase Change Material</t>
  </si>
  <si>
    <t>Kühlmittel mit Phasenwechsel (z. B. Gelpacks), stabilisiert Temperaturprofile.</t>
  </si>
  <si>
    <t>PPE / PSA</t>
  </si>
  <si>
    <t>Personal Protective Equipment / Persönliche Schutzausrüstung</t>
  </si>
  <si>
    <t>Schutzausrüstung (Handschuhe, Brillen, Schürzen) für Arbeitssicherheit.</t>
  </si>
  <si>
    <t>QA</t>
  </si>
  <si>
    <t>Quality Assurance</t>
  </si>
  <si>
    <t>Qualitätssicherung – verantwortlich für Compliance und Dokumentation.</t>
  </si>
  <si>
    <t>QC</t>
  </si>
  <si>
    <t>Quality Control</t>
  </si>
  <si>
    <t>Qualitätskontrolle – prüft und bewertet Produkte und Prozesse.</t>
  </si>
  <si>
    <t>RTP</t>
  </si>
  <si>
    <t>Returnable Transport Packaging</t>
  </si>
  <si>
    <t>Mehrwegverpackung, die zurückgeführt und wiederverwendet wird.</t>
  </si>
  <si>
    <t>SLA</t>
  </si>
  <si>
    <t>Service Level Agreement</t>
  </si>
  <si>
    <t>Vertraglich vereinbarte Leistungsparameter (z. B. Temperaturhaltung, Lieferzeit).</t>
  </si>
  <si>
    <t>SOP</t>
  </si>
  <si>
    <t>Standard Operating Procedure</t>
  </si>
  <si>
    <t>Standardisierte Arbeitsanweisung für Prozesse im GDP-Umfeld.</t>
  </si>
  <si>
    <t>TK</t>
  </si>
  <si>
    <t>Tiefkühl</t>
  </si>
  <si>
    <t>Temperaturbereich unter 0 °C (z. B. Vorkühlung von PCMs).</t>
  </si>
  <si>
    <t>Trockeneis</t>
  </si>
  <si>
    <t>Festes CO₂ (−78,5 °C)</t>
  </si>
  <si>
    <t>Kühlmittel für passive Transporte, Gefahrgut nach UN1845.</t>
  </si>
  <si>
    <t>TÜV</t>
  </si>
  <si>
    <t>Technischer Überwachungsverein</t>
  </si>
  <si>
    <t>Prüforganisation für sicherheitsrelevante Anlagen (z. B. CO₂-Systeme).</t>
  </si>
  <si>
    <t>UN1845</t>
  </si>
  <si>
    <t>Gefahrgut-Klassifizierung</t>
  </si>
  <si>
    <t>Code für Trockeneis gemäß IATA/ADR-Vorschriften.</t>
  </si>
  <si>
    <t>VIP</t>
  </si>
  <si>
    <t>Vacuum Insulated Panel</t>
  </si>
  <si>
    <t>Hochleistungs-Isolationsmaterial mit minimaler Wärmeleitung.</t>
  </si>
  <si>
    <t>WMS</t>
  </si>
  <si>
    <t>Warehouse Management System</t>
  </si>
  <si>
    <t>Lagerverwaltungssystem zur Steuerung von Lagerprozessen.</t>
  </si>
  <si>
    <t>Versandkosten Pakete</t>
  </si>
  <si>
    <t>Kosten Gesamt</t>
  </si>
  <si>
    <t>Einheiten pro Jahr</t>
  </si>
  <si>
    <t>Kosten pro Einheit (EUR)</t>
  </si>
  <si>
    <t>Frachtkosten pro Packstück</t>
  </si>
  <si>
    <t>Reine Transportkosten exklusive Zuschläge</t>
  </si>
  <si>
    <t>Versandkosten Paletten</t>
  </si>
  <si>
    <t>Einmalig, über 24 Monate verteilen</t>
  </si>
  <si>
    <t>Lagerplatzkosten für Thermoboxen</t>
  </si>
  <si>
    <t>Lagerplatzkosten für PCM/Gelpacks</t>
  </si>
  <si>
    <t>Lagerplatzkosten für Trockeneis</t>
  </si>
  <si>
    <t>SCM</t>
  </si>
  <si>
    <t>Supply Chain Management</t>
  </si>
  <si>
    <t>Einkauf / Consulting</t>
  </si>
  <si>
    <t>Stückpreis pro Einsatz/Packstück</t>
  </si>
  <si>
    <t>Total Cost of Ownership (TCO) Rechner</t>
  </si>
  <si>
    <t>Liner</t>
  </si>
  <si>
    <t>Innen-Isolation</t>
  </si>
  <si>
    <t>Innenauskleidung oder Isolierhülle innerhlab einer Versandverpackung</t>
  </si>
  <si>
    <t>Zur Absicherung Hold-over-Time</t>
  </si>
  <si>
    <t>Gesamtkosten pro Jahr</t>
  </si>
  <si>
    <t>Durchschnittlicher Sendungspreis</t>
  </si>
  <si>
    <t>Bitte erfassen Sie die Summe aller Pakete</t>
  </si>
  <si>
    <t>Bitte erfassen Sie die Summe aller Sendungen</t>
  </si>
  <si>
    <t>Danke, dass Sie unseren Total-Cost-of-Ownership-Rechner heruntergeladen haben. Dieses Tool unterstützt Sie dabei, sämtliche Kosten Ihres logistischen Prozesses ganzheitlich und transparent abzubilden – von direkten Material- und Transportkosten bis hin zu Personal-, IT- und Compliance-Aufwänden.
Der Rechner wurde so aufgebaut, dass er sowohl Einweg- als auch Mehrweg-Szenarien sowie unterschiedliche Transport- oder Prozessmodelle abbilden kann.</t>
  </si>
  <si>
    <t>Die folgenden Thesen dienen als Orientierungshilfe und zeigen typische Fragestellungen und Herausforderungen, die in logistischen Prozessen regelmäßig auftreten. Sie sollen es Ihnen erleichtern einzuschätzen, ob ein TCO-Ansatz für Ihre Situation relevant ist und an welchen Stellen er wertvolle Transparenz schaffen kann.
Wenn mehrere Thesen auf Ihre Prozesse zutreffen, ist das ein Hinweis darauf, dass eine detaillierte Kostenbetrachtung sinnvoll sein könnte.</t>
  </si>
  <si>
    <t>HOT</t>
  </si>
  <si>
    <t xml:space="preserve">Hand Over Time </t>
  </si>
  <si>
    <t>Übergabezeit von Spediteur an Airline</t>
  </si>
  <si>
    <t>Isolierungsmaterialien</t>
  </si>
  <si>
    <t>Expandiertes Polystrol, Polyurethan, Vacuum Insulated Panel</t>
  </si>
  <si>
    <t>Qualitätsmanagement</t>
  </si>
  <si>
    <t>Quality Assurance, Quality Control</t>
  </si>
  <si>
    <t xml:space="preserve">Legende: </t>
  </si>
  <si>
    <t xml:space="preserve">Dieser TCO-Rechner unterstützt Sie dabei, die Gesamtkosten Ihrer Logistikprozesse transparent zu ermitteln. Geben Sie Ihre individuellen Parameter ein, um eine vollständige Kostenübersicht über die Vollkosten Ihrer Supply Chain zu erhalten. So können Sie fundierte Entscheidungen treffen und den wirtschaftlichen Nutzen unserer Services besser bewerten.			</t>
  </si>
  <si>
    <t>Auszufüllende Felder</t>
  </si>
  <si>
    <t>Thesen</t>
  </si>
  <si>
    <t>Vielen Dank für das Herunterladen unseres TCO-Rechners!</t>
  </si>
  <si>
    <r>
      <rPr>
        <b/>
        <sz val="24"/>
        <color theme="1"/>
        <rFont val="Arial"/>
        <family val="2"/>
      </rPr>
      <t>Was die Datei nicht leistet</t>
    </r>
    <r>
      <rPr>
        <b/>
        <sz val="20"/>
        <color theme="1"/>
        <rFont val="Arial"/>
        <family val="2"/>
      </rPr>
      <t xml:space="preserve">
</t>
    </r>
    <r>
      <rPr>
        <sz val="20"/>
        <color theme="1"/>
        <rFont val="Arial"/>
        <family val="2"/>
      </rPr>
      <t>Der TCO-Rechner ist ein analytisches Werkzeug -
kein vollständiges Controlling-System.
Er bietet daher nicht:
– Automatische Datenanbindung oder Live-Kosten
– Validierung Ihrer Eingaben
– Eigene Kostenschätzungen oder Prognosen
– Prozesssimulation oder Optimierungsvorschläge
Alle Ergebnisse basieren auf den Werten, die Sie 
selbst eintragen.</t>
    </r>
  </si>
  <si>
    <r>
      <rPr>
        <b/>
        <sz val="11"/>
        <color theme="1"/>
        <rFont val="Arial"/>
        <family val="2"/>
      </rPr>
      <t>Hinweis zur Nutzung des TCO-Rechners</t>
    </r>
    <r>
      <rPr>
        <sz val="11"/>
        <color theme="1"/>
        <rFont val="Arial"/>
        <family val="2"/>
      </rPr>
      <t xml:space="preserve">
</t>
    </r>
    <r>
      <rPr>
        <sz val="8"/>
        <color theme="1"/>
        <rFont val="Arial"/>
        <family val="2"/>
      </rPr>
      <t xml:space="preserve">Die aufgeführten Kostenpositionen bilden eine umfassende Grundlage typischer logistischer Aufwände. Je nach Struktur Ihres Unternehmens oder Ihrer Versandprozesse können zusätzliche, individuelle Kostenpunkte relevant sein. Diese lassen sich jederzeit ergänzen, um Ihre Kalkulation vollständig an Ihre Gegebenheiten anzupassen. Bei den eigetragenen Werten handelt es sich um fiktive Werte! </t>
    </r>
    <r>
      <rPr>
        <sz val="11"/>
        <color theme="1"/>
        <rFont val="Arial"/>
        <family val="2"/>
      </rPr>
      <t xml:space="preserve">
</t>
    </r>
    <r>
      <rPr>
        <sz val="8"/>
        <color theme="1"/>
        <rFont val="Arial"/>
        <family val="2"/>
      </rPr>
      <t>Da jedes Unternehmen andere Versandarten, Temperaturführungen und Mengengerüste hat, erfolgt die Differenzierung bewusst nicht automatisch. Sie wissen am besten, welche Volumen in Ihrem Betrieb anfallen – beispielsweise Paket-, Stückgut- oder Expresssendungen, Mehrweglogistik oder unterschiedliche Temperaturführungen wie passive Kühlung und aktiv temperierte Transporte. Entsprechend können Sie die jeweiligen Einheiten gezielt eintragen oder nach Versandart und Temperaturmodell aufteilen. Die Gesamtkalkulation basiert anschließend auf Ihren individuellen Angaben und ermöglicht so eine realistische und auf Ihre Prozesse zugeschnittene TCO-Betrachtung.</t>
    </r>
  </si>
  <si>
    <t>*Hinweis zur Nutzung finden Sie im Glossar</t>
  </si>
  <si>
    <t>Accord européen relatif au transport international des marchandises Dangereuses par Route
(European Agreement concerning the International Carriage of Dangerous Goods by Road)</t>
  </si>
  <si>
    <t xml:space="preserve">Möchten Sie mit uns sprechen, oder haben spezifische Fragen zu ihrem Ergebnis? Klicken Sie hier! </t>
  </si>
  <si>
    <r>
      <rPr>
        <b/>
        <sz val="20"/>
        <color theme="1"/>
        <rFont val="Arial"/>
        <family val="2"/>
      </rPr>
      <t>These 1</t>
    </r>
    <r>
      <rPr>
        <sz val="20"/>
        <color theme="1"/>
        <rFont val="Arial"/>
        <family val="2"/>
      </rPr>
      <t xml:space="preserve"> – Der Frachtpreis ist selten Ihr größter Kostenblock. Verpackung, Kühlmittel, Personal, Qualität und IT verursachen häufig mehr Kosten als der reine Transporttarif.
</t>
    </r>
    <r>
      <rPr>
        <b/>
        <sz val="20"/>
        <color theme="1"/>
        <rFont val="Arial"/>
        <family val="2"/>
      </rPr>
      <t>These 2</t>
    </r>
    <r>
      <rPr>
        <sz val="20"/>
        <color theme="1"/>
        <rFont val="Arial"/>
        <family val="2"/>
      </rPr>
      <t xml:space="preserve"> – Jeder zusätzliche Sonderprozess (Trockeneis, Gefahrgut-Dokumentation, Logger, Retouren) macht Ihr Netzwerk komplexer. Komplexität kostet Zeit, Geld und Management-Aufmerksamkeit.
</t>
    </r>
    <r>
      <rPr>
        <b/>
        <sz val="20"/>
        <color theme="1"/>
        <rFont val="Arial"/>
        <family val="2"/>
      </rPr>
      <t>These 3</t>
    </r>
    <r>
      <rPr>
        <sz val="20"/>
        <color theme="1"/>
        <rFont val="Arial"/>
        <family val="2"/>
      </rPr>
      <t xml:space="preserve"> – Passive Lösungen skalieren schlecht: Mit wachsendem Volumen steigen Vorkonditionierung, Schulungsaufwand, Audits, Retouren und Reklamationen überproportional. Ein aktives System wird mit dem Volumen oft effizienter.
</t>
    </r>
    <r>
      <rPr>
        <b/>
        <sz val="20"/>
        <color theme="1"/>
        <rFont val="Arial"/>
        <family val="2"/>
      </rPr>
      <t>These 4</t>
    </r>
    <r>
      <rPr>
        <sz val="20"/>
        <color theme="1"/>
        <rFont val="Arial"/>
        <family val="2"/>
      </rPr>
      <t xml:space="preserve"> – Die wahren Kosten einer Temperaturabweichung (Produktverlust, CAPA, Express-Ersatzlieferung, Reklamationsbearbeitung) tauchen selten im Logistikbudget auf, sind aber real. Ein aktiver Pharmalogistiker reduziert die Eintrittswahrscheinlichkeit solcher Ereignisse deutlich.
</t>
    </r>
    <r>
      <rPr>
        <b/>
        <sz val="20"/>
        <color theme="1"/>
        <rFont val="Arial"/>
        <family val="2"/>
      </rPr>
      <t>These 5</t>
    </r>
    <r>
      <rPr>
        <sz val="20"/>
        <color theme="1"/>
        <rFont val="Arial"/>
        <family val="2"/>
      </rPr>
      <t xml:space="preserve"> – Regulatorik (GDP, Gefahrgut, EPR/VerpackG) und ESG-Ziele werden passive Einweg- und Trockeneis-Konzepte auf Dauer teurer und erklärungsbedürftiger machen. Aktive Lösungen erleichtern Dokumentation, Audits und Reporting.
</t>
    </r>
    <r>
      <rPr>
        <b/>
        <sz val="20"/>
        <color theme="1"/>
        <rFont val="Arial"/>
        <family val="2"/>
      </rPr>
      <t>These 6</t>
    </r>
    <r>
      <rPr>
        <sz val="20"/>
        <color theme="1"/>
        <rFont val="Arial"/>
        <family val="2"/>
      </rPr>
      <t xml:space="preserve"> – Viele Ihrer heutigen Tätigkeiten (Vorkonditionierung, Verpackungsauswahl, Monitoring, Rückführungslogistik, Datenbereitstellung) könnte ein spezialisierter aktiver Pharmalogistiker zentralisiert und standardisiert übernehmen.
</t>
    </r>
    <r>
      <rPr>
        <b/>
        <sz val="20"/>
        <color theme="1"/>
        <rFont val="Arial"/>
        <family val="2"/>
      </rPr>
      <t>These 7</t>
    </r>
    <r>
      <rPr>
        <sz val="20"/>
        <color theme="1"/>
        <rFont val="Arial"/>
        <family val="2"/>
      </rPr>
      <t xml:space="preserve"> – Wenn Ihr Dienstleister Kältebrüche in der Logistikkette nicht technisch verhindern kann, muss Ihre Verpackung diese Aufgabe übernehmen. Das Resultat: Sie investieren in komplexe, teure passiv gekühlte Lösungen, um Defizite in der Flotte und ein nicht flächendeckendes Netz an gekühlten Hallen Ihres Partners auszugleichen. Das sind Kosten, die in einem aktiv gekühlten System entfallen würden.
</t>
    </r>
    <r>
      <rPr>
        <b/>
        <sz val="20"/>
        <color theme="1"/>
        <rFont val="Arial"/>
        <family val="2"/>
      </rPr>
      <t>Resume</t>
    </r>
    <r>
      <rPr>
        <sz val="20"/>
        <color theme="1"/>
        <rFont val="Arial"/>
        <family val="2"/>
      </rPr>
      <t xml:space="preserve"> – Wenn Sie beim Ausfüllen unseres TCO-Rechners (Download-Datei) feststellen, dass zahlreiche kleine Kostenpositionen und Sonderaufwände zusammenkommen, lohnt sich ein Gespräch: Wir können mit Ihnen hier ein individuelles, einfacheres und oft günstigeres Zielbild entwickeln.</t>
    </r>
    <r>
      <rPr>
        <sz val="14"/>
        <color theme="1"/>
        <rFont val="Arial"/>
        <family val="2"/>
      </rPr>
      <t xml:space="preserve">																																																	</t>
    </r>
  </si>
  <si>
    <r>
      <rPr>
        <b/>
        <sz val="24"/>
        <color theme="1"/>
        <rFont val="Arial"/>
        <family val="2"/>
      </rPr>
      <t>Was Sie in dieser Datei finden</t>
    </r>
    <r>
      <rPr>
        <b/>
        <sz val="20"/>
        <color theme="1"/>
        <rFont val="Arial"/>
        <family val="2"/>
      </rPr>
      <t xml:space="preserve">
</t>
    </r>
    <r>
      <rPr>
        <sz val="20"/>
        <color theme="1"/>
        <rFont val="Arial"/>
        <family val="2"/>
      </rPr>
      <t xml:space="preserve">Die Datei besteht aus drei Bereichen:
</t>
    </r>
    <r>
      <rPr>
        <b/>
        <sz val="20"/>
        <color theme="1"/>
        <rFont val="Arial"/>
        <family val="2"/>
      </rPr>
      <t>Beschreibung</t>
    </r>
    <r>
      <rPr>
        <sz val="20"/>
        <color theme="1"/>
        <rFont val="Arial"/>
        <family val="2"/>
      </rPr>
      <t xml:space="preserve"> – Einführung, Hinweise und Grundlagen.
</t>
    </r>
    <r>
      <rPr>
        <b/>
        <sz val="20"/>
        <color theme="1"/>
        <rFont val="Arial"/>
        <family val="2"/>
      </rPr>
      <t>Kostenpunkte</t>
    </r>
    <r>
      <rPr>
        <sz val="20"/>
        <color theme="1"/>
        <rFont val="Arial"/>
        <family val="2"/>
      </rPr>
      <t xml:space="preserve"> – der eigentliche TCO-Rechner:
– Kosten pro Einheit eingeben
– Einheiten pro Jahr ergänzen
– Automatische Berechnung der jährlichen Gesamtkosten
– Ableitung von Kosten pro Paket oder pro Sendung
</t>
    </r>
    <r>
      <rPr>
        <b/>
        <sz val="20"/>
        <color theme="1"/>
        <rFont val="Arial"/>
        <family val="2"/>
      </rPr>
      <t>Glossar</t>
    </r>
    <r>
      <rPr>
        <sz val="20"/>
        <color theme="1"/>
        <rFont val="Arial"/>
        <family val="2"/>
      </rPr>
      <t xml:space="preserve"> – Erläuterungen zu allen Fachbegriffen und Abkürzungen, da der Rechner bewusst detailliert aufgebaut ist.</t>
    </r>
  </si>
  <si>
    <r>
      <rPr>
        <b/>
        <sz val="24"/>
        <color theme="1"/>
        <rFont val="Arial"/>
        <family val="2"/>
      </rPr>
      <t>Erklärung der „Einheiten“</t>
    </r>
    <r>
      <rPr>
        <b/>
        <sz val="20"/>
        <color theme="1"/>
        <rFont val="Arial"/>
        <family val="2"/>
      </rPr>
      <t xml:space="preserve">
</t>
    </r>
    <r>
      <rPr>
        <sz val="20"/>
        <color theme="1"/>
        <rFont val="Arial"/>
        <family val="2"/>
      </rPr>
      <t xml:space="preserve">Die „Einheiten“ definieren, worauf sich eine Kostenposition bezieht.
In der Logistik können das unter anderem sein:
</t>
    </r>
    <r>
      <rPr>
        <b/>
        <sz val="20"/>
        <color theme="1"/>
        <rFont val="Arial"/>
        <family val="2"/>
      </rPr>
      <t xml:space="preserve">
</t>
    </r>
    <r>
      <rPr>
        <sz val="20"/>
        <color theme="1"/>
        <rFont val="Arial"/>
        <family val="2"/>
      </rPr>
      <t>– Pakete
– Sendungen
– Paletten
– Mehrwegboxen
– Einwegverpackungen
– KEP-Sendungen
– Stückgut-Sendungen
– Temperaturbereiche (2–8 °C, 15–25 °C, Frozen usw.)
– Reinigungsvorgänge
– Arbeitsstunden</t>
    </r>
  </si>
  <si>
    <t>Durchschnittlicher Paketpreis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</si>
</sst>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_-;\-* #,##0.00_-;_-* &quot;-&quot;??_-;_-@_-"/>
    <numFmt numFmtId="164" formatCode="_-* #,##0_-;\-* #,##0_-;_-* &quot;-&quot;??_-;_-@_-"/>
  </numFmts>
  <fonts count="18"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36"/>
      <color theme="1"/>
      <name val="Arial"/>
      <family val="2"/>
    </font>
    <font>
      <sz val="14"/>
      <color theme="1"/>
      <name val="Arial"/>
      <family val="2"/>
    </font>
    <font>
      <b/>
      <sz val="11"/>
      <color theme="0"/>
      <name val="Arial"/>
      <family val="2"/>
    </font>
    <font>
      <b/>
      <sz val="24"/>
      <color theme="1"/>
      <name val="Arial"/>
      <family val="2"/>
    </font>
    <font>
      <b/>
      <sz val="18"/>
      <color theme="1"/>
      <name val="Calibri"/>
      <family val="2"/>
      <scheme val="minor"/>
    </font>
    <font>
      <sz val="8"/>
      <color theme="1"/>
      <name val="Arial"/>
      <family val="2"/>
    </font>
    <font>
      <b/>
      <sz val="26"/>
      <color theme="1"/>
      <name val="Arial"/>
      <family val="2"/>
    </font>
    <font>
      <b/>
      <sz val="22"/>
      <color theme="1"/>
      <name val="Arial"/>
      <family val="2"/>
    </font>
    <font>
      <b/>
      <sz val="20"/>
      <color theme="1"/>
      <name val="Arial"/>
      <family val="2"/>
    </font>
    <font>
      <sz val="20"/>
      <color theme="1"/>
      <name val="Arial"/>
      <family val="2"/>
    </font>
    <font>
      <sz val="18"/>
      <color theme="1"/>
      <name val="Arial"/>
      <family val="2"/>
    </font>
    <font>
      <sz val="17"/>
      <color theme="1"/>
      <name val="Arial"/>
      <family val="2"/>
    </font>
    <font>
      <u/>
      <sz val="11"/>
      <color theme="10"/>
      <name val="Calibri"/>
      <family val="2"/>
      <scheme val="minor"/>
    </font>
    <font>
      <b/>
      <u/>
      <sz val="18"/>
      <color theme="1"/>
      <name val="Arial"/>
      <family val="2"/>
    </font>
  </fonts>
  <fills count="7">
    <fill>
      <patternFill patternType="none"/>
    </fill>
    <fill>
      <patternFill patternType="gray125"/>
    </fill>
    <fill>
      <patternFill patternType="solid">
        <fgColor theme="9"/>
        <bgColor indexed="64"/>
      </patternFill>
    </fill>
    <fill>
      <patternFill patternType="solid">
        <fgColor theme="9"/>
        <bgColor theme="9"/>
      </patternFill>
    </fill>
    <fill>
      <patternFill patternType="solid">
        <fgColor theme="0" tint="-0.14999847407452621"/>
        <bgColor indexed="64"/>
      </patternFill>
    </fill>
    <fill>
      <patternFill patternType="solid">
        <fgColor theme="8" tint="0.59999389629810485"/>
        <bgColor indexed="64"/>
      </patternFill>
    </fill>
    <fill>
      <patternFill patternType="solid">
        <fgColor theme="8" tint="0.39997558519241921"/>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6" fillId="0" borderId="0" applyNumberFormat="0" applyFill="0" applyBorder="0" applyAlignment="0" applyProtection="0"/>
  </cellStyleXfs>
  <cellXfs count="80">
    <xf numFmtId="0" fontId="0" fillId="0" borderId="0" xfId="0"/>
    <xf numFmtId="0" fontId="0" fillId="0" borderId="0" xfId="0" applyAlignment="1">
      <alignment wrapText="1"/>
    </xf>
    <xf numFmtId="44" fontId="0" fillId="0" borderId="0" xfId="2" applyFont="1"/>
    <xf numFmtId="164" fontId="0" fillId="0" borderId="0" xfId="1" applyNumberFormat="1" applyFont="1"/>
    <xf numFmtId="0" fontId="6" fillId="3" borderId="1" xfId="0" applyFont="1" applyFill="1" applyBorder="1" applyAlignment="1">
      <alignment horizontal="center" vertical="top"/>
    </xf>
    <xf numFmtId="44" fontId="6" fillId="3" borderId="1" xfId="2" applyFont="1" applyFill="1" applyBorder="1" applyAlignment="1">
      <alignment horizontal="center" vertical="top"/>
    </xf>
    <xf numFmtId="164" fontId="6" fillId="3" borderId="1" xfId="1" applyNumberFormat="1" applyFont="1" applyFill="1" applyBorder="1" applyAlignment="1">
      <alignment horizontal="center" vertical="top"/>
    </xf>
    <xf numFmtId="0" fontId="8" fillId="0" borderId="0" xfId="0" applyFont="1" applyAlignment="1">
      <alignment vertical="center" wrapText="1"/>
    </xf>
    <xf numFmtId="0" fontId="5" fillId="0" borderId="0" xfId="0" applyFont="1" applyAlignment="1">
      <alignment horizontal="left" vertical="center" wrapText="1"/>
    </xf>
    <xf numFmtId="0" fontId="2" fillId="0" borderId="0" xfId="0" applyFont="1"/>
    <xf numFmtId="0" fontId="3" fillId="0" borderId="0" xfId="0" applyFont="1"/>
    <xf numFmtId="44" fontId="3" fillId="0" borderId="0" xfId="2" applyFont="1" applyBorder="1"/>
    <xf numFmtId="164" fontId="3" fillId="0" borderId="0" xfId="1" applyNumberFormat="1" applyFont="1" applyFill="1" applyBorder="1"/>
    <xf numFmtId="0" fontId="0" fillId="0" borderId="0" xfId="0" applyAlignment="1">
      <alignment horizontal="center"/>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8" fillId="0" borderId="0" xfId="0" applyFont="1" applyAlignment="1">
      <alignment horizontal="center" vertical="center" wrapText="1"/>
    </xf>
    <xf numFmtId="0" fontId="11" fillId="0" borderId="0" xfId="0" applyFont="1" applyAlignment="1">
      <alignment vertical="top" wrapText="1"/>
    </xf>
    <xf numFmtId="44" fontId="0" fillId="0" borderId="0" xfId="2" applyFont="1" applyBorder="1"/>
    <xf numFmtId="164" fontId="0" fillId="0" borderId="0" xfId="1" applyNumberFormat="1" applyFont="1" applyBorder="1"/>
    <xf numFmtId="0" fontId="3" fillId="0" borderId="0" xfId="0" applyFont="1" applyAlignment="1">
      <alignment wrapText="1"/>
    </xf>
    <xf numFmtId="0" fontId="3" fillId="6" borderId="0" xfId="0" applyFont="1" applyFill="1"/>
    <xf numFmtId="44" fontId="3" fillId="5" borderId="1" xfId="2" applyFont="1" applyFill="1" applyBorder="1" applyProtection="1">
      <protection locked="0"/>
    </xf>
    <xf numFmtId="164" fontId="3" fillId="5" borderId="1" xfId="1" applyNumberFormat="1" applyFont="1" applyFill="1" applyBorder="1" applyProtection="1">
      <protection locked="0"/>
    </xf>
    <xf numFmtId="44" fontId="3" fillId="0" borderId="0" xfId="2" applyFont="1" applyFill="1" applyBorder="1" applyProtection="1">
      <protection locked="0"/>
    </xf>
    <xf numFmtId="164" fontId="3" fillId="0" borderId="0" xfId="1" applyNumberFormat="1" applyFont="1" applyFill="1" applyBorder="1" applyProtection="1">
      <protection locked="0"/>
    </xf>
    <xf numFmtId="44" fontId="3" fillId="0" borderId="1" xfId="2" applyFont="1" applyBorder="1" applyProtection="1">
      <protection locked="0"/>
    </xf>
    <xf numFmtId="164" fontId="3" fillId="0" borderId="1" xfId="1" applyNumberFormat="1" applyFont="1" applyBorder="1" applyProtection="1">
      <protection locked="0"/>
    </xf>
    <xf numFmtId="44" fontId="2" fillId="0" borderId="1" xfId="2" applyFont="1" applyBorder="1" applyProtection="1">
      <protection locked="0"/>
    </xf>
    <xf numFmtId="44" fontId="3" fillId="0" borderId="0" xfId="2" applyFont="1" applyBorder="1" applyProtection="1">
      <protection locked="0"/>
    </xf>
    <xf numFmtId="164" fontId="3" fillId="0" borderId="0" xfId="1" applyNumberFormat="1" applyFont="1" applyBorder="1" applyProtection="1">
      <protection locked="0"/>
    </xf>
    <xf numFmtId="44" fontId="2" fillId="0" borderId="0" xfId="2" applyFont="1" applyBorder="1" applyProtection="1">
      <protection locked="0"/>
    </xf>
    <xf numFmtId="0" fontId="3" fillId="0" borderId="1" xfId="0" applyFont="1" applyBorder="1"/>
    <xf numFmtId="0" fontId="2" fillId="0" borderId="0" xfId="0" applyFont="1" applyAlignment="1">
      <alignment horizontal="center" vertical="center"/>
    </xf>
    <xf numFmtId="0" fontId="2" fillId="0" borderId="1" xfId="0" applyFont="1" applyBorder="1"/>
    <xf numFmtId="44" fontId="3" fillId="0" borderId="1" xfId="2" applyFont="1" applyBorder="1" applyProtection="1"/>
    <xf numFmtId="44" fontId="3" fillId="0" borderId="0" xfId="2" applyFont="1" applyBorder="1" applyProtection="1"/>
    <xf numFmtId="44" fontId="3" fillId="0" borderId="0" xfId="2" applyFont="1" applyFill="1" applyBorder="1" applyProtection="1"/>
    <xf numFmtId="44" fontId="3" fillId="0" borderId="1" xfId="2" applyFont="1" applyFill="1" applyBorder="1" applyProtection="1"/>
    <xf numFmtId="0" fontId="14" fillId="0" borderId="0" xfId="0" applyFont="1" applyAlignment="1">
      <alignment horizontal="left" vertical="center"/>
    </xf>
    <xf numFmtId="0" fontId="0" fillId="0" borderId="11" xfId="0" applyBorder="1"/>
    <xf numFmtId="0" fontId="0" fillId="0" borderId="12" xfId="0" applyBorder="1"/>
    <xf numFmtId="0" fontId="14" fillId="0" borderId="12" xfId="0" applyFont="1" applyBorder="1" applyAlignment="1">
      <alignment horizontal="left" vertical="center"/>
    </xf>
    <xf numFmtId="0" fontId="14" fillId="0" borderId="11"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15" fillId="0" borderId="11" xfId="0" applyFont="1" applyBorder="1" applyAlignment="1">
      <alignment horizontal="left" vertical="center" wrapText="1"/>
    </xf>
    <xf numFmtId="0" fontId="14" fillId="0" borderId="0" xfId="0" applyFont="1" applyAlignment="1">
      <alignment horizontal="left" vertical="center"/>
    </xf>
    <xf numFmtId="0" fontId="14" fillId="0" borderId="12" xfId="0" applyFont="1" applyBorder="1" applyAlignment="1">
      <alignment horizontal="left" vertical="center"/>
    </xf>
    <xf numFmtId="0" fontId="14" fillId="0" borderId="11" xfId="0" applyFont="1" applyBorder="1" applyAlignment="1">
      <alignment horizontal="left" vertical="center"/>
    </xf>
    <xf numFmtId="0" fontId="14" fillId="0" borderId="13" xfId="0" applyFont="1" applyBorder="1" applyAlignment="1">
      <alignment horizontal="left"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7" fillId="4" borderId="11"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12" xfId="0" applyFont="1" applyFill="1" applyBorder="1" applyAlignment="1">
      <alignment horizontal="left" vertical="center" wrapText="1"/>
    </xf>
    <xf numFmtId="0" fontId="12" fillId="0" borderId="13" xfId="0" applyFont="1" applyBorder="1" applyAlignment="1">
      <alignment horizontal="left" vertical="top" wrapText="1"/>
    </xf>
    <xf numFmtId="0" fontId="11" fillId="0" borderId="14" xfId="0" applyFont="1" applyBorder="1" applyAlignment="1">
      <alignment horizontal="left" vertical="top" wrapText="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14" fillId="4" borderId="11" xfId="0" applyFont="1" applyFill="1" applyBorder="1" applyAlignment="1">
      <alignment horizontal="left" vertical="center" wrapText="1"/>
    </xf>
    <xf numFmtId="0" fontId="14" fillId="4" borderId="0" xfId="0" applyFont="1" applyFill="1" applyAlignment="1">
      <alignment horizontal="left" vertical="center" wrapText="1"/>
    </xf>
    <xf numFmtId="0" fontId="14" fillId="4" borderId="12"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5" fillId="4" borderId="15" xfId="0" applyFont="1" applyFill="1" applyBorder="1" applyAlignment="1">
      <alignment horizontal="left" vertical="center" wrapText="1"/>
    </xf>
    <xf numFmtId="0" fontId="10" fillId="0" borderId="0" xfId="0" applyFont="1" applyAlignment="1">
      <alignment horizontal="left" vertical="center"/>
    </xf>
    <xf numFmtId="0" fontId="5" fillId="0" borderId="0" xfId="0" applyFont="1" applyAlignment="1">
      <alignment horizontal="left" vertical="center" wrapText="1"/>
    </xf>
    <xf numFmtId="0" fontId="2" fillId="0" borderId="0" xfId="0" applyFont="1" applyAlignment="1">
      <alignment horizontal="left" wrapText="1"/>
    </xf>
    <xf numFmtId="0" fontId="3" fillId="0" borderId="0" xfId="0" applyFont="1" applyAlignment="1">
      <alignment horizontal="left"/>
    </xf>
    <xf numFmtId="0" fontId="2" fillId="0" borderId="1" xfId="0" applyFont="1" applyBorder="1" applyAlignment="1">
      <alignment horizontal="center" vertical="center"/>
    </xf>
    <xf numFmtId="0" fontId="2" fillId="0" borderId="0" xfId="0" applyFont="1" applyAlignment="1">
      <alignment horizontal="right"/>
    </xf>
    <xf numFmtId="0" fontId="3" fillId="0" borderId="0" xfId="0" applyFont="1" applyAlignment="1">
      <alignment horizontal="left" wrapText="1"/>
    </xf>
    <xf numFmtId="0" fontId="17" fillId="2" borderId="2" xfId="3" applyFont="1" applyFill="1" applyBorder="1" applyAlignment="1">
      <alignment horizontal="center" vertical="center" wrapText="1"/>
    </xf>
    <xf numFmtId="0" fontId="17" fillId="2" borderId="3" xfId="3" applyFont="1" applyFill="1" applyBorder="1" applyAlignment="1">
      <alignment horizontal="center" vertical="center" wrapText="1"/>
    </xf>
    <xf numFmtId="0" fontId="17" fillId="2" borderId="4" xfId="3" applyFont="1" applyFill="1" applyBorder="1" applyAlignment="1">
      <alignment horizontal="center" vertical="center" wrapText="1"/>
    </xf>
    <xf numFmtId="0" fontId="17" fillId="2" borderId="5" xfId="3" applyFont="1" applyFill="1" applyBorder="1" applyAlignment="1">
      <alignment horizontal="center" vertical="center" wrapText="1"/>
    </xf>
    <xf numFmtId="0" fontId="17" fillId="2" borderId="6" xfId="3" applyFont="1" applyFill="1" applyBorder="1" applyAlignment="1">
      <alignment horizontal="center" vertical="center" wrapText="1"/>
    </xf>
    <xf numFmtId="0" fontId="17" fillId="2" borderId="7" xfId="3" applyFont="1" applyFill="1" applyBorder="1" applyAlignment="1">
      <alignment horizontal="center" vertical="center" wrapText="1"/>
    </xf>
  </cellXfs>
  <cellStyles count="4">
    <cellStyle name="Komma" xfId="1" builtinId="3"/>
    <cellStyle name="Link" xfId="3" builtinId="8"/>
    <cellStyle name="Standard" xfId="0" builtinId="0"/>
    <cellStyle name="Währung" xfId="2" builtinId="4"/>
  </cellStyles>
  <dxfs count="0"/>
  <tableStyles count="0" defaultTableStyle="TableStyleMedium9" defaultPivotStyle="PivotStyleLight16"/>
  <colors>
    <mruColors>
      <color rgb="FFB9FFC9"/>
      <color rgb="FFFFC0C7"/>
      <color rgb="FFFCFFA6"/>
      <color rgb="FF8064A2"/>
      <color rgb="FFC00000"/>
      <color rgb="FFFFC000"/>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hyperlink" Target="https://www.trans-o-flex.com/ansprechpartner-kontaktieren/fragen-und-antworten/logistikoptimierung-fuer-pharmalogistiker/" TargetMode="Externa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9BF16-2BC9-7148-9667-ADC22DC9424C}">
  <sheetPr>
    <pageSetUpPr fitToPage="1"/>
  </sheetPr>
  <dimension ref="A2:R25"/>
  <sheetViews>
    <sheetView showGridLines="0" tabSelected="1" view="pageLayout" zoomScale="56" zoomScaleNormal="100" zoomScalePageLayoutView="56" workbookViewId="0">
      <selection activeCell="E17" sqref="E17"/>
    </sheetView>
  </sheetViews>
  <sheetFormatPr baseColWidth="10" defaultColWidth="8.6640625" defaultRowHeight="15" x14ac:dyDescent="0.2"/>
  <cols>
    <col min="1" max="1" width="26" style="1" customWidth="1"/>
    <col min="2" max="2" width="59.33203125" style="1" customWidth="1"/>
    <col min="3" max="3" width="42.1640625" style="1" customWidth="1"/>
    <col min="4" max="4" width="10.83203125" customWidth="1"/>
    <col min="7" max="7" width="13" customWidth="1"/>
    <col min="11" max="11" width="117.5" customWidth="1"/>
    <col min="13" max="13" width="5.33203125" customWidth="1"/>
    <col min="14" max="14" width="6.6640625" customWidth="1"/>
    <col min="18" max="18" width="3.33203125" customWidth="1"/>
  </cols>
  <sheetData>
    <row r="2" spans="1:18" ht="45" x14ac:dyDescent="0.2">
      <c r="A2" s="44" t="s">
        <v>305</v>
      </c>
      <c r="B2" s="45"/>
      <c r="C2" s="45"/>
      <c r="D2" s="45"/>
      <c r="E2" s="45"/>
      <c r="F2" s="45"/>
      <c r="G2" s="45"/>
      <c r="H2" s="45"/>
      <c r="I2" s="45"/>
      <c r="J2" s="45"/>
      <c r="K2" s="46"/>
    </row>
    <row r="3" spans="1:18" ht="18" customHeight="1" x14ac:dyDescent="0.2">
      <c r="A3" s="40"/>
      <c r="B3"/>
      <c r="C3"/>
      <c r="G3" s="18"/>
      <c r="H3" s="19"/>
      <c r="K3" s="41"/>
    </row>
    <row r="4" spans="1:18" x14ac:dyDescent="0.2">
      <c r="A4" s="47" t="s">
        <v>292</v>
      </c>
      <c r="B4" s="48"/>
      <c r="C4" s="48"/>
      <c r="D4" s="48"/>
      <c r="E4" s="48"/>
      <c r="F4" s="48"/>
      <c r="G4" s="48"/>
      <c r="H4" s="48"/>
      <c r="I4" s="48"/>
      <c r="J4" s="48"/>
      <c r="K4" s="49"/>
    </row>
    <row r="5" spans="1:18" x14ac:dyDescent="0.2">
      <c r="A5" s="50"/>
      <c r="B5" s="48"/>
      <c r="C5" s="48"/>
      <c r="D5" s="48"/>
      <c r="E5" s="48"/>
      <c r="F5" s="48"/>
      <c r="G5" s="48"/>
      <c r="H5" s="48"/>
      <c r="I5" s="48"/>
      <c r="J5" s="48"/>
      <c r="K5" s="49"/>
    </row>
    <row r="6" spans="1:18" x14ac:dyDescent="0.2">
      <c r="A6" s="50"/>
      <c r="B6" s="48"/>
      <c r="C6" s="48"/>
      <c r="D6" s="48"/>
      <c r="E6" s="48"/>
      <c r="F6" s="48"/>
      <c r="G6" s="48"/>
      <c r="H6" s="48"/>
      <c r="I6" s="48"/>
      <c r="J6" s="48"/>
      <c r="K6" s="49"/>
    </row>
    <row r="7" spans="1:18" x14ac:dyDescent="0.2">
      <c r="A7" s="50"/>
      <c r="B7" s="48"/>
      <c r="C7" s="48"/>
      <c r="D7" s="48"/>
      <c r="E7" s="48"/>
      <c r="F7" s="48"/>
      <c r="G7" s="48"/>
      <c r="H7" s="48"/>
      <c r="I7" s="48"/>
      <c r="J7" s="48"/>
      <c r="K7" s="49"/>
    </row>
    <row r="8" spans="1:18" x14ac:dyDescent="0.2">
      <c r="A8" s="50"/>
      <c r="B8" s="48"/>
      <c r="C8" s="48"/>
      <c r="D8" s="48"/>
      <c r="E8" s="48"/>
      <c r="F8" s="48"/>
      <c r="G8" s="48"/>
      <c r="H8" s="48"/>
      <c r="I8" s="48"/>
      <c r="J8" s="48"/>
      <c r="K8" s="49"/>
    </row>
    <row r="9" spans="1:18" x14ac:dyDescent="0.2">
      <c r="A9" s="51"/>
      <c r="B9" s="52"/>
      <c r="C9" s="52"/>
      <c r="D9" s="52"/>
      <c r="E9" s="52"/>
      <c r="F9" s="52"/>
      <c r="G9" s="52"/>
      <c r="H9" s="52"/>
      <c r="I9" s="52"/>
      <c r="J9" s="52"/>
      <c r="K9" s="53"/>
    </row>
    <row r="10" spans="1:18" ht="23" x14ac:dyDescent="0.2">
      <c r="A10" s="43"/>
      <c r="B10" s="39"/>
      <c r="C10" s="39"/>
      <c r="D10" s="39"/>
      <c r="E10" s="39"/>
      <c r="F10" s="39"/>
      <c r="G10" s="39"/>
      <c r="H10" s="39"/>
      <c r="I10" s="39"/>
      <c r="J10" s="39"/>
      <c r="K10" s="42"/>
    </row>
    <row r="11" spans="1:18" ht="409.5" customHeight="1" x14ac:dyDescent="0.2">
      <c r="A11" s="57" t="s">
        <v>312</v>
      </c>
      <c r="B11" s="58"/>
      <c r="C11" s="59" t="s">
        <v>306</v>
      </c>
      <c r="D11" s="58"/>
      <c r="E11" s="58"/>
      <c r="F11" s="58"/>
      <c r="G11" s="58"/>
      <c r="H11" s="59" t="s">
        <v>313</v>
      </c>
      <c r="I11" s="59"/>
      <c r="J11" s="59"/>
      <c r="K11" s="60"/>
      <c r="L11" s="17"/>
      <c r="M11" s="17"/>
      <c r="N11" s="17"/>
      <c r="O11" s="17"/>
      <c r="P11" s="17"/>
      <c r="Q11" s="17"/>
      <c r="R11" s="17"/>
    </row>
    <row r="12" spans="1:18" ht="33" customHeight="1" x14ac:dyDescent="0.2">
      <c r="A12" s="54" t="s">
        <v>304</v>
      </c>
      <c r="B12" s="55"/>
      <c r="C12" s="55"/>
      <c r="D12" s="55"/>
      <c r="E12" s="55"/>
      <c r="F12" s="55"/>
      <c r="G12" s="55"/>
      <c r="H12" s="55"/>
      <c r="I12" s="55"/>
      <c r="J12" s="55"/>
      <c r="K12" s="56"/>
    </row>
    <row r="13" spans="1:18" ht="23" x14ac:dyDescent="0.2">
      <c r="A13" s="61" t="s">
        <v>293</v>
      </c>
      <c r="B13" s="62"/>
      <c r="C13" s="62"/>
      <c r="D13" s="62"/>
      <c r="E13" s="62"/>
      <c r="F13" s="62"/>
      <c r="G13" s="62"/>
      <c r="H13" s="62"/>
      <c r="I13" s="62"/>
      <c r="J13" s="62"/>
      <c r="K13" s="63"/>
    </row>
    <row r="14" spans="1:18" ht="397" customHeight="1" x14ac:dyDescent="0.2">
      <c r="A14" s="64" t="s">
        <v>311</v>
      </c>
      <c r="B14" s="65"/>
      <c r="C14" s="65"/>
      <c r="D14" s="65"/>
      <c r="E14" s="65"/>
      <c r="F14" s="65"/>
      <c r="G14" s="65"/>
      <c r="H14" s="65"/>
      <c r="I14" s="65"/>
      <c r="J14" s="65"/>
      <c r="K14" s="66"/>
    </row>
    <row r="15" spans="1:18" ht="21" customHeight="1" x14ac:dyDescent="0.2">
      <c r="A15" s="8"/>
      <c r="B15" s="8"/>
      <c r="C15" s="8"/>
      <c r="D15" s="8"/>
      <c r="E15" s="8"/>
      <c r="F15" s="8"/>
      <c r="G15" s="8"/>
      <c r="H15" s="8"/>
      <c r="I15" s="8"/>
      <c r="J15" s="8"/>
      <c r="K15" s="8"/>
    </row>
    <row r="16" spans="1:18" ht="24" x14ac:dyDescent="0.2">
      <c r="A16" s="7"/>
      <c r="J16" s="7"/>
      <c r="K16" s="7"/>
    </row>
    <row r="17" spans="1:9" ht="78" customHeight="1" x14ac:dyDescent="0.2">
      <c r="A17" s="74" t="s">
        <v>310</v>
      </c>
      <c r="B17" s="75"/>
      <c r="C17" s="7"/>
    </row>
    <row r="18" spans="1:9" ht="24" customHeight="1" x14ac:dyDescent="0.2">
      <c r="A18" s="76"/>
      <c r="B18" s="77"/>
      <c r="C18" s="7"/>
    </row>
    <row r="19" spans="1:9" ht="24" customHeight="1" x14ac:dyDescent="0.2">
      <c r="A19" s="76"/>
      <c r="B19" s="77"/>
      <c r="C19" s="7"/>
    </row>
    <row r="20" spans="1:9" ht="15" customHeight="1" x14ac:dyDescent="0.2">
      <c r="A20" s="76"/>
      <c r="B20" s="77"/>
      <c r="C20"/>
    </row>
    <row r="21" spans="1:9" ht="16" customHeight="1" x14ac:dyDescent="0.2">
      <c r="A21" s="78"/>
      <c r="B21" s="79"/>
      <c r="C21"/>
    </row>
    <row r="22" spans="1:9" ht="24" x14ac:dyDescent="0.2">
      <c r="A22"/>
      <c r="B22" s="13"/>
      <c r="C22" s="13"/>
      <c r="D22" s="13"/>
      <c r="E22" s="13"/>
      <c r="F22" s="16"/>
      <c r="G22" s="16"/>
      <c r="H22" s="16"/>
      <c r="I22" s="16"/>
    </row>
    <row r="23" spans="1:9" ht="26" customHeight="1" x14ac:dyDescent="0.2">
      <c r="B23"/>
      <c r="C23"/>
    </row>
    <row r="24" spans="1:9" x14ac:dyDescent="0.2">
      <c r="B24"/>
      <c r="C24"/>
    </row>
    <row r="25" spans="1:9" x14ac:dyDescent="0.2">
      <c r="B25"/>
      <c r="C25"/>
    </row>
  </sheetData>
  <sheetProtection algorithmName="SHA-512" hashValue="aqgtUwnGlqV1GSqld0ARrBaegbaHDuW5fweOnq0I0IPX6gwqXZE5cUmLas0jfMZCsuxN2CfUa6vD2Dh+Y0RA/Q==" saltValue="mM3xVL7WaAzXWVXUlI49IA==" spinCount="100000" sheet="1" objects="1" scenarios="1"/>
  <mergeCells count="9">
    <mergeCell ref="A2:K2"/>
    <mergeCell ref="A4:K9"/>
    <mergeCell ref="A12:K12"/>
    <mergeCell ref="A17:B21"/>
    <mergeCell ref="A11:B11"/>
    <mergeCell ref="C11:G11"/>
    <mergeCell ref="H11:K11"/>
    <mergeCell ref="A13:K13"/>
    <mergeCell ref="A14:K14"/>
  </mergeCells>
  <hyperlinks>
    <hyperlink ref="A17:B21" r:id="rId1" location="Kontakt" display="Möchten Sie mit uns sprechen, oder haben spezifische Fragen zu ihrem Ergebnis? Klicken Sie hier! " xr:uid="{33FE6070-D394-3D47-B75B-4E5F699AC4C8}"/>
  </hyperlinks>
  <pageMargins left="0.7" right="0.7" top="0.75" bottom="0.75" header="0.3" footer="0.3"/>
  <pageSetup paperSize="9" scale="39" orientation="landscape" horizontalDpi="0" verticalDpi="0"/>
  <headerFooter scaleWithDoc="0">
    <oddHeader>&amp;R&amp;"System Font,Standard"&amp;10&amp;K000000&amp;G</oddHeader>
    <oddFooter>&amp;L&amp;"Arial,Standard"Total Cost of Ownership - Seite 1&amp;C&amp;"Arial,Standard"&amp;D&amp;R&amp;"Arial,Standard"trans-o-flex Express GmbH &amp; Co KG aA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72"/>
  <sheetViews>
    <sheetView showGridLines="0" view="pageLayout" topLeftCell="A2" zoomScaleNormal="137" workbookViewId="0">
      <selection activeCell="D4" sqref="D4:H4"/>
    </sheetView>
  </sheetViews>
  <sheetFormatPr baseColWidth="10" defaultColWidth="8.6640625" defaultRowHeight="15" x14ac:dyDescent="0.2"/>
  <cols>
    <col min="1" max="1" width="32" bestFit="1" customWidth="1"/>
    <col min="2" max="2" width="30" bestFit="1" customWidth="1"/>
    <col min="3" max="3" width="40.33203125" bestFit="1" customWidth="1"/>
    <col min="4" max="4" width="21" customWidth="1"/>
    <col min="5" max="5" width="40.5" style="2" bestFit="1" customWidth="1"/>
    <col min="6" max="6" width="23.5" style="3" customWidth="1"/>
    <col min="7" max="7" width="21.33203125" style="2" bestFit="1" customWidth="1"/>
    <col min="8" max="8" width="16.33203125" customWidth="1"/>
  </cols>
  <sheetData>
    <row r="2" spans="1:9" ht="40" customHeight="1" x14ac:dyDescent="0.2">
      <c r="A2" s="67" t="s">
        <v>283</v>
      </c>
      <c r="B2" s="67"/>
      <c r="C2" s="67"/>
      <c r="D2" s="67"/>
      <c r="E2" s="67"/>
      <c r="F2" s="67"/>
      <c r="G2" s="67"/>
      <c r="H2" s="67"/>
      <c r="I2" s="67"/>
    </row>
    <row r="3" spans="1:9" ht="45" customHeight="1" x14ac:dyDescent="0.2">
      <c r="A3" s="68" t="s">
        <v>302</v>
      </c>
      <c r="B3" s="68"/>
      <c r="C3" s="68"/>
      <c r="D3" s="68"/>
      <c r="E3" s="68"/>
      <c r="F3" s="68"/>
      <c r="G3" s="68"/>
      <c r="H3" s="68"/>
    </row>
    <row r="4" spans="1:9" x14ac:dyDescent="0.2">
      <c r="A4" s="10" t="s">
        <v>301</v>
      </c>
      <c r="B4" s="21" t="s">
        <v>303</v>
      </c>
      <c r="D4" s="72" t="s">
        <v>308</v>
      </c>
      <c r="E4" s="72"/>
      <c r="F4" s="72"/>
      <c r="G4" s="72"/>
      <c r="H4" s="72"/>
    </row>
    <row r="6" spans="1:9" ht="16" customHeight="1" x14ac:dyDescent="0.2">
      <c r="A6" s="4" t="s">
        <v>0</v>
      </c>
      <c r="B6" s="4" t="s">
        <v>1</v>
      </c>
      <c r="C6" s="4" t="s">
        <v>2</v>
      </c>
      <c r="D6" s="4" t="s">
        <v>3</v>
      </c>
      <c r="E6" s="4" t="s">
        <v>4</v>
      </c>
      <c r="F6" s="5" t="s">
        <v>271</v>
      </c>
      <c r="G6" s="6" t="s">
        <v>270</v>
      </c>
      <c r="H6" s="5" t="s">
        <v>269</v>
      </c>
    </row>
    <row r="7" spans="1:9" x14ac:dyDescent="0.2">
      <c r="A7" s="71" t="s">
        <v>5</v>
      </c>
      <c r="B7" s="32" t="s">
        <v>15</v>
      </c>
      <c r="C7" s="32" t="s">
        <v>67</v>
      </c>
      <c r="D7" s="32" t="s">
        <v>121</v>
      </c>
      <c r="E7" s="32" t="s">
        <v>129</v>
      </c>
      <c r="F7" s="22">
        <v>0.2</v>
      </c>
      <c r="G7" s="23">
        <v>100000</v>
      </c>
      <c r="H7" s="38">
        <f>G7*F7</f>
        <v>20000</v>
      </c>
    </row>
    <row r="8" spans="1:9" x14ac:dyDescent="0.2">
      <c r="A8" s="71"/>
      <c r="B8" s="32" t="s">
        <v>16</v>
      </c>
      <c r="C8" s="32" t="s">
        <v>68</v>
      </c>
      <c r="D8" s="32" t="s">
        <v>121</v>
      </c>
      <c r="E8" s="32" t="s">
        <v>130</v>
      </c>
      <c r="F8" s="22">
        <v>0.2</v>
      </c>
      <c r="G8" s="23">
        <v>5000</v>
      </c>
      <c r="H8" s="38">
        <f t="shared" ref="H8:H64" si="0">G8*F8</f>
        <v>1000</v>
      </c>
    </row>
    <row r="9" spans="1:9" x14ac:dyDescent="0.2">
      <c r="A9" s="71"/>
      <c r="B9" s="32" t="s">
        <v>16</v>
      </c>
      <c r="C9" s="32" t="s">
        <v>69</v>
      </c>
      <c r="D9" s="32" t="s">
        <v>122</v>
      </c>
      <c r="E9" s="32" t="s">
        <v>131</v>
      </c>
      <c r="F9" s="22">
        <v>5000</v>
      </c>
      <c r="G9" s="23">
        <v>1</v>
      </c>
      <c r="H9" s="38">
        <f t="shared" si="0"/>
        <v>5000</v>
      </c>
    </row>
    <row r="10" spans="1:9" x14ac:dyDescent="0.2">
      <c r="A10" s="71"/>
      <c r="B10" s="32" t="s">
        <v>17</v>
      </c>
      <c r="C10" s="32" t="s">
        <v>70</v>
      </c>
      <c r="D10" s="32" t="s">
        <v>121</v>
      </c>
      <c r="E10" s="32" t="s">
        <v>132</v>
      </c>
      <c r="F10" s="22">
        <v>0.05</v>
      </c>
      <c r="G10" s="23">
        <v>100000</v>
      </c>
      <c r="H10" s="38">
        <f t="shared" si="0"/>
        <v>5000</v>
      </c>
    </row>
    <row r="11" spans="1:9" x14ac:dyDescent="0.2">
      <c r="A11" s="71"/>
      <c r="B11" s="32" t="s">
        <v>18</v>
      </c>
      <c r="C11" s="32" t="s">
        <v>71</v>
      </c>
      <c r="D11" s="32" t="s">
        <v>123</v>
      </c>
      <c r="E11" s="32" t="s">
        <v>133</v>
      </c>
      <c r="F11" s="22">
        <v>0.01</v>
      </c>
      <c r="G11" s="23">
        <v>100000</v>
      </c>
      <c r="H11" s="38">
        <f t="shared" si="0"/>
        <v>1000</v>
      </c>
    </row>
    <row r="12" spans="1:9" x14ac:dyDescent="0.2">
      <c r="A12" s="71"/>
      <c r="B12" s="32" t="s">
        <v>19</v>
      </c>
      <c r="C12" s="32" t="s">
        <v>72</v>
      </c>
      <c r="D12" s="32" t="s">
        <v>121</v>
      </c>
      <c r="E12" s="32" t="s">
        <v>282</v>
      </c>
      <c r="F12" s="22">
        <v>0.5</v>
      </c>
      <c r="G12" s="23">
        <v>5000</v>
      </c>
      <c r="H12" s="38">
        <f t="shared" si="0"/>
        <v>2500</v>
      </c>
    </row>
    <row r="13" spans="1:9" x14ac:dyDescent="0.2">
      <c r="A13" s="71"/>
      <c r="B13" s="32" t="s">
        <v>19</v>
      </c>
      <c r="C13" s="32" t="s">
        <v>73</v>
      </c>
      <c r="D13" s="32" t="s">
        <v>122</v>
      </c>
      <c r="E13" s="32" t="s">
        <v>134</v>
      </c>
      <c r="F13" s="22">
        <v>1000</v>
      </c>
      <c r="G13" s="23">
        <v>1</v>
      </c>
      <c r="H13" s="38">
        <f t="shared" si="0"/>
        <v>1000</v>
      </c>
    </row>
    <row r="14" spans="1:9" x14ac:dyDescent="0.2">
      <c r="A14" s="71"/>
      <c r="B14" s="32" t="s">
        <v>20</v>
      </c>
      <c r="C14" s="32" t="s">
        <v>74</v>
      </c>
      <c r="D14" s="32" t="s">
        <v>122</v>
      </c>
      <c r="E14" s="32" t="s">
        <v>135</v>
      </c>
      <c r="F14" s="22">
        <v>400</v>
      </c>
      <c r="G14" s="23">
        <v>1</v>
      </c>
      <c r="H14" s="38">
        <f t="shared" si="0"/>
        <v>400</v>
      </c>
    </row>
    <row r="15" spans="1:9" x14ac:dyDescent="0.2">
      <c r="A15" s="71"/>
      <c r="B15" s="32" t="s">
        <v>21</v>
      </c>
      <c r="C15" s="32" t="s">
        <v>75</v>
      </c>
      <c r="D15" s="32" t="s">
        <v>122</v>
      </c>
      <c r="E15" s="32" t="s">
        <v>136</v>
      </c>
      <c r="F15" s="22">
        <v>500</v>
      </c>
      <c r="G15" s="23">
        <v>1</v>
      </c>
      <c r="H15" s="38">
        <f t="shared" si="0"/>
        <v>500</v>
      </c>
    </row>
    <row r="16" spans="1:9" x14ac:dyDescent="0.2">
      <c r="A16" s="71"/>
      <c r="B16" s="32" t="s">
        <v>22</v>
      </c>
      <c r="C16" s="32" t="s">
        <v>76</v>
      </c>
      <c r="D16" s="32" t="s">
        <v>121</v>
      </c>
      <c r="E16" s="32" t="s">
        <v>137</v>
      </c>
      <c r="F16" s="22">
        <v>0</v>
      </c>
      <c r="G16" s="23"/>
      <c r="H16" s="38">
        <f t="shared" si="0"/>
        <v>0</v>
      </c>
    </row>
    <row r="17" spans="1:8" x14ac:dyDescent="0.2">
      <c r="A17" s="71" t="s">
        <v>6</v>
      </c>
      <c r="B17" s="32" t="s">
        <v>268</v>
      </c>
      <c r="C17" s="32" t="s">
        <v>272</v>
      </c>
      <c r="D17" s="32" t="s">
        <v>121</v>
      </c>
      <c r="E17" s="32" t="s">
        <v>273</v>
      </c>
      <c r="F17" s="22">
        <v>3.4</v>
      </c>
      <c r="G17" s="23">
        <v>100000</v>
      </c>
      <c r="H17" s="38">
        <f t="shared" si="0"/>
        <v>340000</v>
      </c>
    </row>
    <row r="18" spans="1:8" x14ac:dyDescent="0.2">
      <c r="A18" s="71"/>
      <c r="B18" s="32" t="s">
        <v>274</v>
      </c>
      <c r="C18" s="32" t="s">
        <v>272</v>
      </c>
      <c r="D18" s="32" t="s">
        <v>121</v>
      </c>
      <c r="E18" s="32" t="s">
        <v>273</v>
      </c>
      <c r="F18" s="22">
        <v>0</v>
      </c>
      <c r="G18" s="23">
        <v>0</v>
      </c>
      <c r="H18" s="38">
        <f t="shared" si="0"/>
        <v>0</v>
      </c>
    </row>
    <row r="19" spans="1:8" x14ac:dyDescent="0.2">
      <c r="A19" s="71"/>
      <c r="B19" s="32" t="s">
        <v>23</v>
      </c>
      <c r="C19" s="32" t="s">
        <v>77</v>
      </c>
      <c r="D19" s="32" t="s">
        <v>124</v>
      </c>
      <c r="E19" s="32" t="s">
        <v>138</v>
      </c>
      <c r="F19" s="22">
        <v>2</v>
      </c>
      <c r="G19" s="23">
        <v>20000</v>
      </c>
      <c r="H19" s="38">
        <f t="shared" si="0"/>
        <v>40000</v>
      </c>
    </row>
    <row r="20" spans="1:8" x14ac:dyDescent="0.2">
      <c r="A20" s="71"/>
      <c r="B20" s="32" t="s">
        <v>24</v>
      </c>
      <c r="C20" s="32" t="s">
        <v>78</v>
      </c>
      <c r="D20" s="32" t="s">
        <v>124</v>
      </c>
      <c r="E20" s="32" t="s">
        <v>139</v>
      </c>
      <c r="F20" s="22">
        <v>0.1</v>
      </c>
      <c r="G20" s="23">
        <v>20000</v>
      </c>
      <c r="H20" s="38">
        <f t="shared" si="0"/>
        <v>2000</v>
      </c>
    </row>
    <row r="21" spans="1:8" x14ac:dyDescent="0.2">
      <c r="A21" s="71"/>
      <c r="B21" s="32" t="s">
        <v>25</v>
      </c>
      <c r="C21" s="32" t="s">
        <v>79</v>
      </c>
      <c r="D21" s="32" t="s">
        <v>124</v>
      </c>
      <c r="E21" s="32" t="s">
        <v>140</v>
      </c>
      <c r="F21" s="22">
        <v>0</v>
      </c>
      <c r="G21" s="23"/>
      <c r="H21" s="38">
        <f t="shared" si="0"/>
        <v>0</v>
      </c>
    </row>
    <row r="22" spans="1:8" x14ac:dyDescent="0.2">
      <c r="A22" s="71"/>
      <c r="B22" s="32" t="s">
        <v>26</v>
      </c>
      <c r="C22" s="32" t="s">
        <v>80</v>
      </c>
      <c r="D22" s="32" t="s">
        <v>124</v>
      </c>
      <c r="E22" s="32" t="s">
        <v>287</v>
      </c>
      <c r="F22" s="22">
        <v>1</v>
      </c>
      <c r="G22" s="23">
        <v>20000</v>
      </c>
      <c r="H22" s="38">
        <f t="shared" si="0"/>
        <v>20000</v>
      </c>
    </row>
    <row r="23" spans="1:8" x14ac:dyDescent="0.2">
      <c r="A23" s="71"/>
      <c r="B23" s="32" t="s">
        <v>27</v>
      </c>
      <c r="C23" s="32" t="s">
        <v>81</v>
      </c>
      <c r="D23" s="32" t="s">
        <v>124</v>
      </c>
      <c r="E23" s="32" t="s">
        <v>141</v>
      </c>
      <c r="F23" s="22">
        <v>0</v>
      </c>
      <c r="G23" s="23"/>
      <c r="H23" s="38">
        <f t="shared" si="0"/>
        <v>0</v>
      </c>
    </row>
    <row r="24" spans="1:8" x14ac:dyDescent="0.2">
      <c r="A24" s="71" t="s">
        <v>7</v>
      </c>
      <c r="B24" s="32" t="s">
        <v>28</v>
      </c>
      <c r="C24" s="32" t="s">
        <v>82</v>
      </c>
      <c r="D24" s="32" t="s">
        <v>121</v>
      </c>
      <c r="E24" s="32" t="s">
        <v>142</v>
      </c>
      <c r="F24" s="22">
        <v>3.4</v>
      </c>
      <c r="G24" s="23">
        <v>100000</v>
      </c>
      <c r="H24" s="38">
        <f t="shared" si="0"/>
        <v>340000</v>
      </c>
    </row>
    <row r="25" spans="1:8" x14ac:dyDescent="0.2">
      <c r="A25" s="71"/>
      <c r="B25" s="32" t="s">
        <v>29</v>
      </c>
      <c r="C25" s="32" t="s">
        <v>83</v>
      </c>
      <c r="D25" s="32" t="s">
        <v>121</v>
      </c>
      <c r="E25" s="32" t="s">
        <v>143</v>
      </c>
      <c r="F25" s="22">
        <v>0.6</v>
      </c>
      <c r="G25" s="23">
        <v>100000</v>
      </c>
      <c r="H25" s="38">
        <f t="shared" si="0"/>
        <v>60000</v>
      </c>
    </row>
    <row r="26" spans="1:8" x14ac:dyDescent="0.2">
      <c r="A26" s="71"/>
      <c r="B26" s="32" t="s">
        <v>30</v>
      </c>
      <c r="C26" s="32" t="s">
        <v>84</v>
      </c>
      <c r="D26" s="32" t="s">
        <v>122</v>
      </c>
      <c r="E26" s="32" t="s">
        <v>144</v>
      </c>
      <c r="F26" s="22">
        <v>100</v>
      </c>
      <c r="G26" s="23">
        <v>1</v>
      </c>
      <c r="H26" s="38">
        <f t="shared" si="0"/>
        <v>100</v>
      </c>
    </row>
    <row r="27" spans="1:8" x14ac:dyDescent="0.2">
      <c r="A27" s="71"/>
      <c r="B27" s="32" t="s">
        <v>31</v>
      </c>
      <c r="C27" s="32" t="s">
        <v>85</v>
      </c>
      <c r="D27" s="32" t="s">
        <v>122</v>
      </c>
      <c r="E27" s="32" t="s">
        <v>145</v>
      </c>
      <c r="F27" s="22">
        <v>1500</v>
      </c>
      <c r="G27" s="23">
        <v>1</v>
      </c>
      <c r="H27" s="38">
        <f t="shared" si="0"/>
        <v>1500</v>
      </c>
    </row>
    <row r="28" spans="1:8" x14ac:dyDescent="0.2">
      <c r="A28" s="71"/>
      <c r="B28" s="32" t="s">
        <v>32</v>
      </c>
      <c r="C28" s="32" t="s">
        <v>86</v>
      </c>
      <c r="D28" s="32" t="s">
        <v>122</v>
      </c>
      <c r="E28" s="32" t="s">
        <v>146</v>
      </c>
      <c r="F28" s="22">
        <v>0</v>
      </c>
      <c r="G28" s="23"/>
      <c r="H28" s="38">
        <f t="shared" si="0"/>
        <v>0</v>
      </c>
    </row>
    <row r="29" spans="1:8" x14ac:dyDescent="0.2">
      <c r="A29" s="71"/>
      <c r="B29" s="32" t="s">
        <v>33</v>
      </c>
      <c r="C29" s="32" t="s">
        <v>87</v>
      </c>
      <c r="D29" s="32" t="s">
        <v>121</v>
      </c>
      <c r="E29" s="32" t="s">
        <v>147</v>
      </c>
      <c r="F29" s="22">
        <v>0</v>
      </c>
      <c r="G29" s="23"/>
      <c r="H29" s="38">
        <f t="shared" si="0"/>
        <v>0</v>
      </c>
    </row>
    <row r="30" spans="1:8" x14ac:dyDescent="0.2">
      <c r="A30" s="71" t="s">
        <v>8</v>
      </c>
      <c r="B30" s="32" t="s">
        <v>34</v>
      </c>
      <c r="C30" s="32" t="s">
        <v>88</v>
      </c>
      <c r="D30" s="32" t="s">
        <v>121</v>
      </c>
      <c r="E30" s="32" t="s">
        <v>148</v>
      </c>
      <c r="F30" s="22">
        <v>0.05</v>
      </c>
      <c r="G30" s="23">
        <v>80000</v>
      </c>
      <c r="H30" s="38">
        <f t="shared" si="0"/>
        <v>4000</v>
      </c>
    </row>
    <row r="31" spans="1:8" x14ac:dyDescent="0.2">
      <c r="A31" s="71"/>
      <c r="B31" s="32" t="s">
        <v>35</v>
      </c>
      <c r="C31" s="32" t="s">
        <v>89</v>
      </c>
      <c r="D31" s="32" t="s">
        <v>121</v>
      </c>
      <c r="E31" s="32" t="s">
        <v>149</v>
      </c>
      <c r="F31" s="22"/>
      <c r="G31" s="23"/>
      <c r="H31" s="38">
        <f t="shared" si="0"/>
        <v>0</v>
      </c>
    </row>
    <row r="32" spans="1:8" x14ac:dyDescent="0.2">
      <c r="A32" s="71"/>
      <c r="B32" s="32" t="s">
        <v>36</v>
      </c>
      <c r="C32" s="32" t="s">
        <v>90</v>
      </c>
      <c r="D32" s="32" t="s">
        <v>122</v>
      </c>
      <c r="E32" s="32" t="s">
        <v>150</v>
      </c>
      <c r="F32" s="22">
        <v>4000</v>
      </c>
      <c r="G32" s="23">
        <v>1</v>
      </c>
      <c r="H32" s="38">
        <f t="shared" si="0"/>
        <v>4000</v>
      </c>
    </row>
    <row r="33" spans="1:8" x14ac:dyDescent="0.2">
      <c r="A33" s="71"/>
      <c r="B33" s="32" t="s">
        <v>37</v>
      </c>
      <c r="C33" s="32" t="s">
        <v>91</v>
      </c>
      <c r="D33" s="32" t="s">
        <v>122</v>
      </c>
      <c r="E33" s="32" t="s">
        <v>151</v>
      </c>
      <c r="F33" s="22">
        <v>4000</v>
      </c>
      <c r="G33" s="23">
        <v>1</v>
      </c>
      <c r="H33" s="38">
        <f t="shared" si="0"/>
        <v>4000</v>
      </c>
    </row>
    <row r="34" spans="1:8" x14ac:dyDescent="0.2">
      <c r="A34" s="71" t="s">
        <v>9</v>
      </c>
      <c r="B34" s="32" t="s">
        <v>38</v>
      </c>
      <c r="C34" s="32" t="s">
        <v>92</v>
      </c>
      <c r="D34" s="32" t="s">
        <v>122</v>
      </c>
      <c r="E34" s="32" t="s">
        <v>152</v>
      </c>
      <c r="F34" s="22">
        <v>0</v>
      </c>
      <c r="G34" s="23">
        <v>1</v>
      </c>
      <c r="H34" s="38">
        <f t="shared" si="0"/>
        <v>0</v>
      </c>
    </row>
    <row r="35" spans="1:8" x14ac:dyDescent="0.2">
      <c r="A35" s="71"/>
      <c r="B35" s="32" t="s">
        <v>39</v>
      </c>
      <c r="C35" s="32" t="s">
        <v>93</v>
      </c>
      <c r="D35" s="32" t="s">
        <v>122</v>
      </c>
      <c r="E35" s="32" t="s">
        <v>153</v>
      </c>
      <c r="F35" s="22">
        <v>1500</v>
      </c>
      <c r="G35" s="23">
        <v>1</v>
      </c>
      <c r="H35" s="38">
        <f t="shared" si="0"/>
        <v>1500</v>
      </c>
    </row>
    <row r="36" spans="1:8" x14ac:dyDescent="0.2">
      <c r="A36" s="71"/>
      <c r="B36" s="32" t="s">
        <v>40</v>
      </c>
      <c r="C36" s="32" t="s">
        <v>94</v>
      </c>
      <c r="D36" s="32" t="s">
        <v>122</v>
      </c>
      <c r="E36" s="32" t="s">
        <v>154</v>
      </c>
      <c r="F36" s="22">
        <v>1000</v>
      </c>
      <c r="G36" s="23">
        <v>1</v>
      </c>
      <c r="H36" s="38">
        <f t="shared" si="0"/>
        <v>1000</v>
      </c>
    </row>
    <row r="37" spans="1:8" x14ac:dyDescent="0.2">
      <c r="A37" s="71"/>
      <c r="B37" s="32" t="s">
        <v>41</v>
      </c>
      <c r="C37" s="32" t="s">
        <v>95</v>
      </c>
      <c r="D37" s="32" t="s">
        <v>122</v>
      </c>
      <c r="E37" s="32" t="s">
        <v>155</v>
      </c>
      <c r="F37" s="22">
        <v>1000</v>
      </c>
      <c r="G37" s="23">
        <v>1</v>
      </c>
      <c r="H37" s="38">
        <f t="shared" si="0"/>
        <v>1000</v>
      </c>
    </row>
    <row r="38" spans="1:8" x14ac:dyDescent="0.2">
      <c r="A38" s="71"/>
      <c r="B38" s="32" t="s">
        <v>42</v>
      </c>
      <c r="C38" s="32" t="s">
        <v>96</v>
      </c>
      <c r="D38" s="32" t="s">
        <v>122</v>
      </c>
      <c r="E38" s="32" t="s">
        <v>156</v>
      </c>
      <c r="F38" s="22">
        <v>1500</v>
      </c>
      <c r="G38" s="23">
        <v>1</v>
      </c>
      <c r="H38" s="38">
        <f t="shared" si="0"/>
        <v>1500</v>
      </c>
    </row>
    <row r="39" spans="1:8" x14ac:dyDescent="0.2">
      <c r="A39" s="71" t="s">
        <v>10</v>
      </c>
      <c r="B39" s="32" t="s">
        <v>43</v>
      </c>
      <c r="C39" s="32" t="s">
        <v>97</v>
      </c>
      <c r="D39" s="32" t="s">
        <v>125</v>
      </c>
      <c r="E39" s="32" t="s">
        <v>275</v>
      </c>
      <c r="F39" s="22">
        <v>100</v>
      </c>
      <c r="G39" s="23">
        <v>1</v>
      </c>
      <c r="H39" s="38">
        <f t="shared" si="0"/>
        <v>100</v>
      </c>
    </row>
    <row r="40" spans="1:8" x14ac:dyDescent="0.2">
      <c r="A40" s="71"/>
      <c r="B40" s="32" t="s">
        <v>44</v>
      </c>
      <c r="C40" s="32" t="s">
        <v>98</v>
      </c>
      <c r="D40" s="32" t="s">
        <v>126</v>
      </c>
      <c r="E40" s="32" t="s">
        <v>157</v>
      </c>
      <c r="F40" s="22">
        <v>0</v>
      </c>
      <c r="G40" s="23"/>
      <c r="H40" s="38">
        <f t="shared" si="0"/>
        <v>0</v>
      </c>
    </row>
    <row r="41" spans="1:8" x14ac:dyDescent="0.2">
      <c r="A41" s="71"/>
      <c r="B41" s="32" t="s">
        <v>45</v>
      </c>
      <c r="C41" s="32" t="s">
        <v>99</v>
      </c>
      <c r="D41" s="32" t="s">
        <v>122</v>
      </c>
      <c r="E41" s="32" t="s">
        <v>158</v>
      </c>
      <c r="F41" s="22">
        <v>0</v>
      </c>
      <c r="G41" s="23"/>
      <c r="H41" s="38">
        <f t="shared" si="0"/>
        <v>0</v>
      </c>
    </row>
    <row r="42" spans="1:8" x14ac:dyDescent="0.2">
      <c r="A42" s="71"/>
      <c r="B42" s="32" t="s">
        <v>46</v>
      </c>
      <c r="C42" s="32" t="s">
        <v>100</v>
      </c>
      <c r="D42" s="32" t="s">
        <v>127</v>
      </c>
      <c r="E42" s="32" t="s">
        <v>159</v>
      </c>
      <c r="F42" s="22">
        <v>1000</v>
      </c>
      <c r="G42" s="23">
        <v>1</v>
      </c>
      <c r="H42" s="38">
        <f t="shared" si="0"/>
        <v>1000</v>
      </c>
    </row>
    <row r="43" spans="1:8" x14ac:dyDescent="0.2">
      <c r="A43" s="71"/>
      <c r="B43" s="32" t="s">
        <v>47</v>
      </c>
      <c r="C43" s="32" t="s">
        <v>101</v>
      </c>
      <c r="D43" s="32" t="s">
        <v>127</v>
      </c>
      <c r="E43" s="32" t="s">
        <v>160</v>
      </c>
      <c r="F43" s="22">
        <v>1000</v>
      </c>
      <c r="G43" s="23">
        <v>1</v>
      </c>
      <c r="H43" s="38">
        <f t="shared" si="0"/>
        <v>1000</v>
      </c>
    </row>
    <row r="44" spans="1:8" x14ac:dyDescent="0.2">
      <c r="A44" s="71"/>
      <c r="B44" s="32" t="s">
        <v>48</v>
      </c>
      <c r="C44" s="32" t="s">
        <v>102</v>
      </c>
      <c r="D44" s="32" t="s">
        <v>122</v>
      </c>
      <c r="E44" s="32" t="s">
        <v>161</v>
      </c>
      <c r="F44" s="22">
        <v>300</v>
      </c>
      <c r="G44" s="23">
        <v>1</v>
      </c>
      <c r="H44" s="38">
        <f t="shared" si="0"/>
        <v>300</v>
      </c>
    </row>
    <row r="45" spans="1:8" x14ac:dyDescent="0.2">
      <c r="A45" s="71"/>
      <c r="B45" s="32" t="s">
        <v>49</v>
      </c>
      <c r="C45" s="32" t="s">
        <v>103</v>
      </c>
      <c r="D45" s="32" t="s">
        <v>122</v>
      </c>
      <c r="E45" s="32" t="s">
        <v>162</v>
      </c>
      <c r="F45" s="22">
        <v>1000</v>
      </c>
      <c r="G45" s="23">
        <v>1</v>
      </c>
      <c r="H45" s="38">
        <f t="shared" si="0"/>
        <v>1000</v>
      </c>
    </row>
    <row r="46" spans="1:8" x14ac:dyDescent="0.2">
      <c r="A46" s="71" t="s">
        <v>11</v>
      </c>
      <c r="B46" s="32" t="s">
        <v>50</v>
      </c>
      <c r="C46" s="32" t="s">
        <v>104</v>
      </c>
      <c r="D46" s="32" t="s">
        <v>121</v>
      </c>
      <c r="E46" s="32" t="s">
        <v>163</v>
      </c>
      <c r="F46" s="22">
        <v>1</v>
      </c>
      <c r="G46" s="23">
        <v>10000</v>
      </c>
      <c r="H46" s="38">
        <f t="shared" si="0"/>
        <v>10000</v>
      </c>
    </row>
    <row r="47" spans="1:8" ht="15" customHeight="1" x14ac:dyDescent="0.2">
      <c r="A47" s="71"/>
      <c r="B47" s="32" t="s">
        <v>51</v>
      </c>
      <c r="C47" s="32" t="s">
        <v>105</v>
      </c>
      <c r="D47" s="32" t="s">
        <v>121</v>
      </c>
      <c r="E47" s="32" t="s">
        <v>164</v>
      </c>
      <c r="F47" s="22">
        <v>1</v>
      </c>
      <c r="G47" s="23">
        <v>50000</v>
      </c>
      <c r="H47" s="38">
        <f t="shared" si="0"/>
        <v>50000</v>
      </c>
    </row>
    <row r="48" spans="1:8" ht="15" customHeight="1" x14ac:dyDescent="0.2">
      <c r="A48" s="71"/>
      <c r="B48" s="32" t="s">
        <v>52</v>
      </c>
      <c r="C48" s="32" t="s">
        <v>106</v>
      </c>
      <c r="D48" s="32" t="s">
        <v>122</v>
      </c>
      <c r="E48" s="32" t="s">
        <v>165</v>
      </c>
      <c r="F48" s="22">
        <v>1000</v>
      </c>
      <c r="G48" s="23">
        <v>1</v>
      </c>
      <c r="H48" s="38">
        <f t="shared" si="0"/>
        <v>1000</v>
      </c>
    </row>
    <row r="49" spans="1:8" ht="15" customHeight="1" x14ac:dyDescent="0.2">
      <c r="A49" s="71"/>
      <c r="B49" s="32" t="s">
        <v>53</v>
      </c>
      <c r="C49" s="32" t="s">
        <v>107</v>
      </c>
      <c r="D49" s="32" t="s">
        <v>122</v>
      </c>
      <c r="E49" s="32" t="s">
        <v>166</v>
      </c>
      <c r="F49" s="22">
        <v>3000</v>
      </c>
      <c r="G49" s="23">
        <v>1</v>
      </c>
      <c r="H49" s="38">
        <f t="shared" si="0"/>
        <v>3000</v>
      </c>
    </row>
    <row r="50" spans="1:8" x14ac:dyDescent="0.2">
      <c r="A50" s="71"/>
      <c r="B50" s="32" t="s">
        <v>54</v>
      </c>
      <c r="C50" s="32" t="s">
        <v>108</v>
      </c>
      <c r="D50" s="32" t="s">
        <v>122</v>
      </c>
      <c r="E50" s="32" t="s">
        <v>167</v>
      </c>
      <c r="F50" s="22">
        <v>6000</v>
      </c>
      <c r="G50" s="23">
        <v>1</v>
      </c>
      <c r="H50" s="38">
        <f t="shared" si="0"/>
        <v>6000</v>
      </c>
    </row>
    <row r="51" spans="1:8" x14ac:dyDescent="0.2">
      <c r="A51" s="71"/>
      <c r="B51" s="32" t="s">
        <v>55</v>
      </c>
      <c r="C51" s="32" t="s">
        <v>109</v>
      </c>
      <c r="D51" s="32" t="s">
        <v>121</v>
      </c>
      <c r="E51" s="32" t="s">
        <v>168</v>
      </c>
      <c r="F51" s="22">
        <v>0.02</v>
      </c>
      <c r="G51" s="23">
        <v>60000</v>
      </c>
      <c r="H51" s="38">
        <f t="shared" si="0"/>
        <v>1200</v>
      </c>
    </row>
    <row r="52" spans="1:8" x14ac:dyDescent="0.2">
      <c r="A52" s="71" t="s">
        <v>12</v>
      </c>
      <c r="B52" s="32" t="s">
        <v>56</v>
      </c>
      <c r="C52" s="32" t="s">
        <v>110</v>
      </c>
      <c r="D52" s="32" t="s">
        <v>122</v>
      </c>
      <c r="E52" s="32" t="s">
        <v>169</v>
      </c>
      <c r="F52" s="22">
        <v>2000</v>
      </c>
      <c r="G52" s="23">
        <v>1</v>
      </c>
      <c r="H52" s="38">
        <f t="shared" si="0"/>
        <v>2000</v>
      </c>
    </row>
    <row r="53" spans="1:8" x14ac:dyDescent="0.2">
      <c r="A53" s="71"/>
      <c r="B53" s="32" t="s">
        <v>57</v>
      </c>
      <c r="C53" s="32" t="s">
        <v>111</v>
      </c>
      <c r="D53" s="32" t="s">
        <v>122</v>
      </c>
      <c r="E53" s="32" t="s">
        <v>276</v>
      </c>
      <c r="F53" s="22">
        <v>1000</v>
      </c>
      <c r="G53" s="23">
        <v>1</v>
      </c>
      <c r="H53" s="38">
        <f t="shared" si="0"/>
        <v>1000</v>
      </c>
    </row>
    <row r="54" spans="1:8" x14ac:dyDescent="0.2">
      <c r="A54" s="71"/>
      <c r="B54" s="32" t="s">
        <v>57</v>
      </c>
      <c r="C54" s="32" t="s">
        <v>111</v>
      </c>
      <c r="D54" s="32" t="s">
        <v>122</v>
      </c>
      <c r="E54" s="32" t="s">
        <v>277</v>
      </c>
      <c r="F54" s="22">
        <v>1000</v>
      </c>
      <c r="G54" s="23">
        <v>1</v>
      </c>
      <c r="H54" s="38">
        <f t="shared" si="0"/>
        <v>1000</v>
      </c>
    </row>
    <row r="55" spans="1:8" x14ac:dyDescent="0.2">
      <c r="A55" s="71"/>
      <c r="B55" s="32" t="s">
        <v>57</v>
      </c>
      <c r="C55" s="32" t="s">
        <v>111</v>
      </c>
      <c r="D55" s="32" t="s">
        <v>122</v>
      </c>
      <c r="E55" s="32" t="s">
        <v>278</v>
      </c>
      <c r="F55" s="22">
        <v>1000</v>
      </c>
      <c r="G55" s="23">
        <v>1</v>
      </c>
      <c r="H55" s="38">
        <f t="shared" si="0"/>
        <v>1000</v>
      </c>
    </row>
    <row r="56" spans="1:8" x14ac:dyDescent="0.2">
      <c r="A56" s="71"/>
      <c r="B56" s="32" t="s">
        <v>58</v>
      </c>
      <c r="C56" s="32" t="s">
        <v>112</v>
      </c>
      <c r="D56" s="32" t="s">
        <v>122</v>
      </c>
      <c r="E56" s="32" t="s">
        <v>170</v>
      </c>
      <c r="F56" s="22">
        <v>55000</v>
      </c>
      <c r="G56" s="23">
        <v>1</v>
      </c>
      <c r="H56" s="38">
        <f t="shared" si="0"/>
        <v>55000</v>
      </c>
    </row>
    <row r="57" spans="1:8" x14ac:dyDescent="0.2">
      <c r="A57" s="71" t="s">
        <v>13</v>
      </c>
      <c r="B57" s="32" t="s">
        <v>59</v>
      </c>
      <c r="C57" s="32" t="s">
        <v>113</v>
      </c>
      <c r="D57" s="32" t="s">
        <v>128</v>
      </c>
      <c r="E57" s="32" t="s">
        <v>171</v>
      </c>
      <c r="F57" s="22">
        <v>100</v>
      </c>
      <c r="G57" s="23">
        <v>1000</v>
      </c>
      <c r="H57" s="38">
        <f t="shared" si="0"/>
        <v>100000</v>
      </c>
    </row>
    <row r="58" spans="1:8" x14ac:dyDescent="0.2">
      <c r="A58" s="71"/>
      <c r="B58" s="32" t="s">
        <v>60</v>
      </c>
      <c r="C58" s="32" t="s">
        <v>114</v>
      </c>
      <c r="D58" s="32" t="s">
        <v>128</v>
      </c>
      <c r="E58" s="32" t="s">
        <v>172</v>
      </c>
      <c r="F58" s="22">
        <v>10</v>
      </c>
      <c r="G58" s="23">
        <v>1000</v>
      </c>
      <c r="H58" s="38">
        <f t="shared" si="0"/>
        <v>10000</v>
      </c>
    </row>
    <row r="59" spans="1:8" x14ac:dyDescent="0.2">
      <c r="A59" s="71"/>
      <c r="B59" s="32" t="s">
        <v>61</v>
      </c>
      <c r="C59" s="32" t="s">
        <v>115</v>
      </c>
      <c r="D59" s="32" t="s">
        <v>128</v>
      </c>
      <c r="E59" s="32" t="s">
        <v>173</v>
      </c>
      <c r="F59" s="22">
        <v>5</v>
      </c>
      <c r="G59" s="23">
        <v>500</v>
      </c>
      <c r="H59" s="38">
        <f t="shared" si="0"/>
        <v>2500</v>
      </c>
    </row>
    <row r="60" spans="1:8" x14ac:dyDescent="0.2">
      <c r="A60" s="71"/>
      <c r="B60" s="32" t="s">
        <v>62</v>
      </c>
      <c r="C60" s="32" t="s">
        <v>116</v>
      </c>
      <c r="D60" s="32" t="s">
        <v>122</v>
      </c>
      <c r="E60" s="32" t="s">
        <v>174</v>
      </c>
      <c r="F60" s="22">
        <v>4000</v>
      </c>
      <c r="G60" s="23">
        <v>1</v>
      </c>
      <c r="H60" s="38">
        <f t="shared" si="0"/>
        <v>4000</v>
      </c>
    </row>
    <row r="61" spans="1:8" x14ac:dyDescent="0.2">
      <c r="A61" s="71"/>
      <c r="B61" s="32" t="s">
        <v>63</v>
      </c>
      <c r="C61" s="32" t="s">
        <v>117</v>
      </c>
      <c r="D61" s="32" t="s">
        <v>128</v>
      </c>
      <c r="E61" s="32" t="s">
        <v>175</v>
      </c>
      <c r="F61" s="22">
        <v>5</v>
      </c>
      <c r="G61" s="23">
        <v>1000</v>
      </c>
      <c r="H61" s="38">
        <f t="shared" si="0"/>
        <v>5000</v>
      </c>
    </row>
    <row r="62" spans="1:8" x14ac:dyDescent="0.2">
      <c r="A62" s="71"/>
      <c r="B62" s="32" t="s">
        <v>64</v>
      </c>
      <c r="C62" s="32" t="s">
        <v>118</v>
      </c>
      <c r="D62" s="32" t="s">
        <v>128</v>
      </c>
      <c r="E62" s="32" t="s">
        <v>176</v>
      </c>
      <c r="F62" s="22">
        <v>0</v>
      </c>
      <c r="G62" s="23"/>
      <c r="H62" s="38">
        <f t="shared" si="0"/>
        <v>0</v>
      </c>
    </row>
    <row r="63" spans="1:8" x14ac:dyDescent="0.2">
      <c r="A63" s="71" t="s">
        <v>14</v>
      </c>
      <c r="B63" s="32" t="s">
        <v>65</v>
      </c>
      <c r="C63" s="32" t="s">
        <v>119</v>
      </c>
      <c r="D63" s="32" t="s">
        <v>125</v>
      </c>
      <c r="E63" s="32" t="s">
        <v>177</v>
      </c>
      <c r="F63" s="22">
        <v>2000</v>
      </c>
      <c r="G63" s="23">
        <v>1</v>
      </c>
      <c r="H63" s="38">
        <f t="shared" si="0"/>
        <v>2000</v>
      </c>
    </row>
    <row r="64" spans="1:8" x14ac:dyDescent="0.2">
      <c r="A64" s="71"/>
      <c r="B64" s="32" t="s">
        <v>66</v>
      </c>
      <c r="C64" s="32" t="s">
        <v>120</v>
      </c>
      <c r="D64" s="32" t="s">
        <v>122</v>
      </c>
      <c r="E64" s="32" t="s">
        <v>178</v>
      </c>
      <c r="F64" s="22">
        <v>10000</v>
      </c>
      <c r="G64" s="23">
        <v>1</v>
      </c>
      <c r="H64" s="38">
        <f t="shared" si="0"/>
        <v>10000</v>
      </c>
    </row>
    <row r="65" spans="1:8" x14ac:dyDescent="0.2">
      <c r="A65" s="33"/>
      <c r="B65" s="10"/>
      <c r="C65" s="10"/>
      <c r="D65" s="10"/>
      <c r="E65" s="10"/>
      <c r="F65" s="24"/>
      <c r="G65" s="25"/>
      <c r="H65" s="24"/>
    </row>
    <row r="66" spans="1:8" x14ac:dyDescent="0.2">
      <c r="A66" s="34" t="s">
        <v>288</v>
      </c>
      <c r="B66" s="32"/>
      <c r="C66" s="32"/>
      <c r="D66" s="32"/>
      <c r="E66" s="35"/>
      <c r="F66" s="26"/>
      <c r="G66" s="27"/>
      <c r="H66" s="28">
        <f>SUBTOTAL(109,H7:H64)</f>
        <v>1125100</v>
      </c>
    </row>
    <row r="67" spans="1:8" x14ac:dyDescent="0.2">
      <c r="A67" s="9"/>
      <c r="B67" s="10"/>
      <c r="C67" s="10"/>
      <c r="D67" s="10"/>
      <c r="E67" s="36"/>
      <c r="F67" s="29"/>
      <c r="G67" s="30"/>
      <c r="H67" s="31"/>
    </row>
    <row r="68" spans="1:8" x14ac:dyDescent="0.2">
      <c r="A68" s="34" t="s">
        <v>314</v>
      </c>
      <c r="B68" s="32"/>
      <c r="C68" s="32" t="s">
        <v>290</v>
      </c>
      <c r="D68" s="32"/>
      <c r="E68" s="35"/>
      <c r="F68" s="26"/>
      <c r="G68" s="23">
        <v>1000</v>
      </c>
      <c r="H68" s="26">
        <f>H66/G68</f>
        <v>1125.0999999999999</v>
      </c>
    </row>
    <row r="69" spans="1:8" x14ac:dyDescent="0.2">
      <c r="A69" s="9"/>
      <c r="B69" s="10"/>
      <c r="C69" s="10"/>
      <c r="D69" s="10"/>
      <c r="E69" s="37"/>
      <c r="F69" s="24"/>
      <c r="G69" s="25"/>
      <c r="H69" s="24"/>
    </row>
    <row r="70" spans="1:8" x14ac:dyDescent="0.2">
      <c r="A70" s="34" t="s">
        <v>289</v>
      </c>
      <c r="B70" s="32"/>
      <c r="C70" s="32" t="s">
        <v>291</v>
      </c>
      <c r="D70" s="32"/>
      <c r="E70" s="35"/>
      <c r="F70" s="26"/>
      <c r="G70" s="23">
        <v>100</v>
      </c>
      <c r="H70" s="26">
        <f>H66/G70</f>
        <v>11251</v>
      </c>
    </row>
    <row r="71" spans="1:8" ht="16" customHeight="1" x14ac:dyDescent="0.2">
      <c r="A71" s="9"/>
      <c r="B71" s="10"/>
      <c r="C71" s="10"/>
      <c r="D71" s="10"/>
      <c r="E71" s="11"/>
      <c r="F71" s="11"/>
      <c r="G71" s="12"/>
      <c r="H71" s="11"/>
    </row>
    <row r="72" spans="1:8" ht="16" customHeight="1" x14ac:dyDescent="0.2">
      <c r="A72" s="69"/>
      <c r="B72" s="70"/>
      <c r="C72" s="70"/>
      <c r="D72" s="70"/>
      <c r="E72" s="70"/>
      <c r="F72" s="70"/>
      <c r="G72" s="70"/>
      <c r="H72" s="70"/>
    </row>
  </sheetData>
  <sheetProtection algorithmName="SHA-512" hashValue="w1/GaiX/HGLhHp2GZf90qenE++6vH8Pg9c5+OvRvetAxT+DsG2jg/iUi+FQLT8YNQcHkj+3NHHwjldKIqAwrag==" saltValue="ut0fegVuZWQSzj+dH1Mxxw==" spinCount="100000" sheet="1" objects="1" scenarios="1" formatCells="0" formatRows="0" insertRows="0" deleteRows="0" autoFilter="0"/>
  <autoFilter ref="A6:H70" xr:uid="{00000000-0001-0000-0000-000000000000}"/>
  <customSheetViews>
    <customSheetView guid="{891A74E4-1E04-844D-B78E-555999EFF45C}" showPageBreaks="1" showGridLines="0" fitToPage="1" printArea="1" showAutoFilter="1">
      <selection activeCell="J17" sqref="J17"/>
      <pageMargins left="0" right="0" top="0.25" bottom="0" header="0" footer="0"/>
      <printOptions horizontalCentered="1"/>
      <pageSetup paperSize="9" scale="47" pageOrder="overThenDown" orientation="landscape" horizontalDpi="0" verticalDpi="0"/>
      <autoFilter ref="A6:H6" xr:uid="{3485E59F-01D4-DE4C-A215-6E9A86DEDD8E}"/>
    </customSheetView>
  </customSheetViews>
  <mergeCells count="14">
    <mergeCell ref="A2:I2"/>
    <mergeCell ref="A3:H3"/>
    <mergeCell ref="A72:H72"/>
    <mergeCell ref="A52:A56"/>
    <mergeCell ref="A57:A62"/>
    <mergeCell ref="A63:A64"/>
    <mergeCell ref="A7:A16"/>
    <mergeCell ref="A17:A23"/>
    <mergeCell ref="A24:A29"/>
    <mergeCell ref="A30:A33"/>
    <mergeCell ref="A34:A38"/>
    <mergeCell ref="A39:A45"/>
    <mergeCell ref="A46:A51"/>
    <mergeCell ref="D4:H4"/>
  </mergeCells>
  <printOptions horizontalCentered="1"/>
  <pageMargins left="0.25" right="0.25" top="0.5" bottom="0.25" header="0.1" footer="0.1"/>
  <pageSetup paperSize="9" scale="50" orientation="landscape" horizontalDpi="0" verticalDpi="0"/>
  <headerFooter scaleWithDoc="0">
    <oddHeader>&amp;R
&amp;G</oddHeader>
    <oddFooter>&amp;L&amp;"Arial,Standard"Total Cost of Ownership - Seite 2&amp;C&amp;"Arial,Standard"&amp;D&amp;R&amp;"Arial,Standard"trans-o-flex Express GmbH &amp; Co KG aA</oddFooter>
  </headerFooter>
  <legacyDrawingHF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5FC9D-3831-4B7E-831F-994AD6C6E69E}">
  <sheetPr>
    <pageSetUpPr fitToPage="1"/>
  </sheetPr>
  <dimension ref="A1:H47"/>
  <sheetViews>
    <sheetView showGridLines="0" view="pageLayout" zoomScale="114" zoomScaleNormal="100" zoomScalePageLayoutView="114" workbookViewId="0">
      <selection activeCell="A43" sqref="A43"/>
    </sheetView>
  </sheetViews>
  <sheetFormatPr baseColWidth="10" defaultColWidth="8.6640625" defaultRowHeight="15" x14ac:dyDescent="0.2"/>
  <cols>
    <col min="1" max="1" width="26" style="1" customWidth="1"/>
    <col min="2" max="2" width="83" style="1" customWidth="1"/>
    <col min="3" max="3" width="96.1640625" style="1" customWidth="1"/>
    <col min="4" max="4" width="10.83203125" customWidth="1"/>
  </cols>
  <sheetData>
    <row r="1" spans="1:3" x14ac:dyDescent="0.2">
      <c r="A1" s="14" t="s">
        <v>179</v>
      </c>
      <c r="B1" s="14" t="s">
        <v>180</v>
      </c>
      <c r="C1" s="14" t="s">
        <v>181</v>
      </c>
    </row>
    <row r="2" spans="1:3" ht="34" customHeight="1" x14ac:dyDescent="0.2">
      <c r="A2" s="15" t="s">
        <v>182</v>
      </c>
      <c r="B2" s="15" t="s">
        <v>309</v>
      </c>
      <c r="C2" s="15" t="s">
        <v>183</v>
      </c>
    </row>
    <row r="3" spans="1:3" x14ac:dyDescent="0.2">
      <c r="A3" s="15" t="s">
        <v>184</v>
      </c>
      <c r="B3" s="15" t="s">
        <v>185</v>
      </c>
      <c r="C3" s="15" t="s">
        <v>186</v>
      </c>
    </row>
    <row r="4" spans="1:3" x14ac:dyDescent="0.2">
      <c r="A4" s="15" t="s">
        <v>187</v>
      </c>
      <c r="B4" s="15" t="s">
        <v>188</v>
      </c>
      <c r="C4" s="15" t="s">
        <v>189</v>
      </c>
    </row>
    <row r="5" spans="1:3" x14ac:dyDescent="0.2">
      <c r="A5" s="15" t="s">
        <v>190</v>
      </c>
      <c r="B5" s="15" t="s">
        <v>191</v>
      </c>
      <c r="C5" s="15" t="s">
        <v>192</v>
      </c>
    </row>
    <row r="6" spans="1:3" x14ac:dyDescent="0.2">
      <c r="A6" s="15" t="s">
        <v>193</v>
      </c>
      <c r="B6" s="15" t="s">
        <v>194</v>
      </c>
      <c r="C6" s="15" t="s">
        <v>195</v>
      </c>
    </row>
    <row r="7" spans="1:3" x14ac:dyDescent="0.2">
      <c r="A7" s="15" t="s">
        <v>196</v>
      </c>
      <c r="B7" s="15" t="s">
        <v>197</v>
      </c>
      <c r="C7" s="15" t="s">
        <v>198</v>
      </c>
    </row>
    <row r="8" spans="1:3" x14ac:dyDescent="0.2">
      <c r="A8" s="15" t="s">
        <v>199</v>
      </c>
      <c r="B8" s="15" t="s">
        <v>200</v>
      </c>
      <c r="C8" s="15" t="s">
        <v>201</v>
      </c>
    </row>
    <row r="9" spans="1:3" x14ac:dyDescent="0.2">
      <c r="A9" s="15" t="s">
        <v>202</v>
      </c>
      <c r="B9" s="15" t="s">
        <v>203</v>
      </c>
      <c r="C9" s="15" t="s">
        <v>204</v>
      </c>
    </row>
    <row r="10" spans="1:3" x14ac:dyDescent="0.2">
      <c r="A10" s="15" t="s">
        <v>205</v>
      </c>
      <c r="B10" s="15" t="s">
        <v>206</v>
      </c>
      <c r="C10" s="15" t="s">
        <v>207</v>
      </c>
    </row>
    <row r="11" spans="1:3" x14ac:dyDescent="0.2">
      <c r="A11" s="15" t="s">
        <v>208</v>
      </c>
      <c r="B11" s="15" t="s">
        <v>209</v>
      </c>
      <c r="C11" s="15" t="s">
        <v>210</v>
      </c>
    </row>
    <row r="12" spans="1:3" x14ac:dyDescent="0.2">
      <c r="A12" s="15" t="s">
        <v>211</v>
      </c>
      <c r="B12" s="15" t="s">
        <v>212</v>
      </c>
      <c r="C12" s="15" t="s">
        <v>213</v>
      </c>
    </row>
    <row r="13" spans="1:3" x14ac:dyDescent="0.2">
      <c r="A13" s="15" t="s">
        <v>214</v>
      </c>
      <c r="B13" s="15" t="s">
        <v>215</v>
      </c>
      <c r="C13" s="15" t="s">
        <v>216</v>
      </c>
    </row>
    <row r="14" spans="1:3" x14ac:dyDescent="0.2">
      <c r="A14" s="15" t="s">
        <v>217</v>
      </c>
      <c r="B14" s="15" t="s">
        <v>218</v>
      </c>
      <c r="C14" s="15" t="s">
        <v>219</v>
      </c>
    </row>
    <row r="15" spans="1:3" x14ac:dyDescent="0.2">
      <c r="A15" s="15" t="s">
        <v>220</v>
      </c>
      <c r="B15" s="15" t="s">
        <v>221</v>
      </c>
      <c r="C15" s="15" t="s">
        <v>222</v>
      </c>
    </row>
    <row r="16" spans="1:3" x14ac:dyDescent="0.2">
      <c r="A16" s="15" t="s">
        <v>223</v>
      </c>
      <c r="B16" s="15" t="s">
        <v>224</v>
      </c>
      <c r="C16" s="15" t="s">
        <v>225</v>
      </c>
    </row>
    <row r="17" spans="1:3" x14ac:dyDescent="0.2">
      <c r="A17" s="15" t="s">
        <v>226</v>
      </c>
      <c r="B17" s="15" t="s">
        <v>227</v>
      </c>
      <c r="C17" s="15" t="s">
        <v>228</v>
      </c>
    </row>
    <row r="18" spans="1:3" x14ac:dyDescent="0.2">
      <c r="A18" s="15" t="s">
        <v>229</v>
      </c>
      <c r="B18" s="15" t="s">
        <v>230</v>
      </c>
      <c r="C18" s="15" t="s">
        <v>231</v>
      </c>
    </row>
    <row r="19" spans="1:3" x14ac:dyDescent="0.2">
      <c r="A19" s="15" t="s">
        <v>232</v>
      </c>
      <c r="B19" s="15" t="s">
        <v>233</v>
      </c>
      <c r="C19" s="15" t="s">
        <v>234</v>
      </c>
    </row>
    <row r="20" spans="1:3" x14ac:dyDescent="0.2">
      <c r="A20" s="15" t="s">
        <v>235</v>
      </c>
      <c r="B20" s="15" t="s">
        <v>236</v>
      </c>
      <c r="C20" s="15" t="s">
        <v>237</v>
      </c>
    </row>
    <row r="21" spans="1:3" x14ac:dyDescent="0.2">
      <c r="A21" s="15" t="s">
        <v>238</v>
      </c>
      <c r="B21" s="15" t="s">
        <v>239</v>
      </c>
      <c r="C21" s="15" t="s">
        <v>240</v>
      </c>
    </row>
    <row r="22" spans="1:3" x14ac:dyDescent="0.2">
      <c r="A22" s="15" t="s">
        <v>241</v>
      </c>
      <c r="B22" s="15" t="s">
        <v>242</v>
      </c>
      <c r="C22" s="15" t="s">
        <v>243</v>
      </c>
    </row>
    <row r="23" spans="1:3" x14ac:dyDescent="0.2">
      <c r="A23" s="15" t="s">
        <v>279</v>
      </c>
      <c r="B23" s="15" t="s">
        <v>280</v>
      </c>
      <c r="C23" s="15" t="s">
        <v>281</v>
      </c>
    </row>
    <row r="24" spans="1:3" x14ac:dyDescent="0.2">
      <c r="A24" s="15" t="s">
        <v>244</v>
      </c>
      <c r="B24" s="15" t="s">
        <v>245</v>
      </c>
      <c r="C24" s="15" t="s">
        <v>246</v>
      </c>
    </row>
    <row r="25" spans="1:3" x14ac:dyDescent="0.2">
      <c r="A25" s="15" t="s">
        <v>247</v>
      </c>
      <c r="B25" s="15" t="s">
        <v>248</v>
      </c>
      <c r="C25" s="15" t="s">
        <v>249</v>
      </c>
    </row>
    <row r="26" spans="1:3" x14ac:dyDescent="0.2">
      <c r="A26" s="15" t="s">
        <v>250</v>
      </c>
      <c r="B26" s="15" t="s">
        <v>251</v>
      </c>
      <c r="C26" s="15" t="s">
        <v>252</v>
      </c>
    </row>
    <row r="27" spans="1:3" x14ac:dyDescent="0.2">
      <c r="A27" s="15" t="s">
        <v>253</v>
      </c>
      <c r="B27" s="15" t="s">
        <v>254</v>
      </c>
      <c r="C27" s="15" t="s">
        <v>255</v>
      </c>
    </row>
    <row r="28" spans="1:3" x14ac:dyDescent="0.2">
      <c r="A28" s="15" t="s">
        <v>256</v>
      </c>
      <c r="B28" s="15" t="s">
        <v>257</v>
      </c>
      <c r="C28" s="15" t="s">
        <v>258</v>
      </c>
    </row>
    <row r="29" spans="1:3" x14ac:dyDescent="0.2">
      <c r="A29" s="15" t="s">
        <v>259</v>
      </c>
      <c r="B29" s="15" t="s">
        <v>260</v>
      </c>
      <c r="C29" s="15" t="s">
        <v>261</v>
      </c>
    </row>
    <row r="30" spans="1:3" x14ac:dyDescent="0.2">
      <c r="A30" s="15" t="s">
        <v>262</v>
      </c>
      <c r="B30" s="15" t="s">
        <v>263</v>
      </c>
      <c r="C30" s="15" t="s">
        <v>264</v>
      </c>
    </row>
    <row r="31" spans="1:3" x14ac:dyDescent="0.2">
      <c r="A31" s="15" t="s">
        <v>265</v>
      </c>
      <c r="B31" s="15" t="s">
        <v>266</v>
      </c>
      <c r="C31" s="15" t="s">
        <v>267</v>
      </c>
    </row>
    <row r="32" spans="1:3" x14ac:dyDescent="0.2">
      <c r="A32" s="15" t="s">
        <v>284</v>
      </c>
      <c r="B32" s="15" t="s">
        <v>285</v>
      </c>
      <c r="C32" s="15" t="s">
        <v>286</v>
      </c>
    </row>
    <row r="33" spans="1:8" x14ac:dyDescent="0.2">
      <c r="A33" s="15" t="s">
        <v>294</v>
      </c>
      <c r="B33" s="15" t="s">
        <v>295</v>
      </c>
      <c r="C33" s="15" t="s">
        <v>296</v>
      </c>
    </row>
    <row r="34" spans="1:8" x14ac:dyDescent="0.2">
      <c r="A34" s="15" t="s">
        <v>88</v>
      </c>
      <c r="B34" s="15" t="s">
        <v>297</v>
      </c>
      <c r="C34" s="15" t="s">
        <v>298</v>
      </c>
    </row>
    <row r="35" spans="1:8" x14ac:dyDescent="0.2">
      <c r="A35" s="15" t="s">
        <v>158</v>
      </c>
      <c r="B35" s="15" t="s">
        <v>299</v>
      </c>
      <c r="C35" s="15" t="s">
        <v>300</v>
      </c>
    </row>
    <row r="39" spans="1:8" ht="2" customHeight="1" x14ac:dyDescent="0.2"/>
    <row r="40" spans="1:8" ht="97" customHeight="1" x14ac:dyDescent="0.2">
      <c r="A40" s="73" t="s">
        <v>307</v>
      </c>
      <c r="B40" s="73"/>
      <c r="C40" s="73"/>
      <c r="D40" s="10"/>
      <c r="E40" s="10"/>
      <c r="F40" s="10"/>
      <c r="G40" s="10"/>
      <c r="H40" s="10"/>
    </row>
    <row r="47" spans="1:8" x14ac:dyDescent="0.2">
      <c r="A47" s="20"/>
    </row>
  </sheetData>
  <sheetProtection algorithmName="SHA-512" hashValue="ZOcdUXjykOekdSBRE5iEr5Qs4GnER3FLbvh760wpIgElydBxSm3gpY+d4HI1/hpP5iHeqjZK9jCk74H5toM6EA==" saltValue="0oSfLD/pdzDFmMNWjKo3EQ==" spinCount="100000" sheet="1" objects="1" scenarios="1"/>
  <customSheetViews>
    <customSheetView guid="{891A74E4-1E04-844D-B78E-555999EFF45C}" showPageBreaks="1" showGridLines="0" fitToPage="1" printArea="1">
      <selection activeCell="K8" sqref="K8"/>
      <pageMargins left="0.7" right="0.7" top="0.75" bottom="0.75" header="0.3" footer="0.3"/>
      <pageSetup paperSize="9" scale="49" orientation="portrait" horizontalDpi="0" verticalDpi="0"/>
    </customSheetView>
  </customSheetViews>
  <mergeCells count="1">
    <mergeCell ref="A40:C40"/>
  </mergeCells>
  <pageMargins left="0.7" right="0.7" top="0.75" bottom="0.75" header="0.3" footer="0.3"/>
  <pageSetup paperSize="9" scale="60" orientation="landscape" horizontalDpi="0" verticalDpi="0"/>
  <headerFooter scaleWithDoc="0">
    <oddHeader>&amp;R&amp;G</oddHeader>
    <oddFooter>&amp;L&amp;"Arial,Standard"Total Cost of Ownership - Seite 3&amp;C&amp;"Arial,Standard"&amp;D&amp;R&amp;"Arial,Standard"trans-o-flex Express GmbH &amp; Co KG aA</oddFooter>
  </headerFooter>
  <legacyDrawingHF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d49878b-727d-4752-a81b-38bfddda73a6">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e5c33d63-ebb1-4b38-864b-d918de0f9d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39200F7F33438419C097F92CAE3F0B4" ma:contentTypeVersion="22" ma:contentTypeDescription="Ein neues Dokument erstellen." ma:contentTypeScope="" ma:versionID="40be6d4e94b6d6af8233eea686fb3209">
  <xsd:schema xmlns:xsd="http://www.w3.org/2001/XMLSchema" xmlns:xs="http://www.w3.org/2001/XMLSchema" xmlns:p="http://schemas.microsoft.com/office/2006/metadata/properties" xmlns:ns1="http://schemas.microsoft.com/sharepoint/v3" xmlns:ns2="8d49878b-727d-4752-a81b-38bfddda73a6" xmlns:ns3="e5c33d63-ebb1-4b38-864b-d918de0f9d43" targetNamespace="http://schemas.microsoft.com/office/2006/metadata/properties" ma:root="true" ma:fieldsID="b32caff022b363b2f174cb1a512023b4" ns1:_="" ns2:_="" ns3:_="">
    <xsd:import namespace="http://schemas.microsoft.com/sharepoint/v3"/>
    <xsd:import namespace="8d49878b-727d-4752-a81b-38bfddda73a6"/>
    <xsd:import namespace="e5c33d63-ebb1-4b38-864b-d918de0f9d4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igenschaften der einheitlichen Compliancerichtlinie" ma:hidden="true" ma:internalName="_ip_UnifiedCompliancePolicyProperties">
      <xsd:simpleType>
        <xsd:restriction base="dms:Note"/>
      </xsd:simpleType>
    </xsd:element>
    <xsd:element name="_ip_UnifiedCompliancePolicyUIAction" ma:index="21"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49878b-727d-4752-a81b-38bfddda73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Bildmarkierungen" ma:readOnly="false" ma:fieldId="{5cf76f15-5ced-4ddc-b409-7134ff3c332f}" ma:taxonomyMulti="true" ma:sspId="6601f1cb-3600-473a-8dd6-11663419b44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c33d63-ebb1-4b38-864b-d918de0f9d43"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5" nillable="true" ma:displayName="Taxonomy Catch All Column" ma:hidden="true" ma:list="{f96167a9-95ef-4f86-8e6b-cc00c71ababf}" ma:internalName="TaxCatchAll" ma:showField="CatchAllData" ma:web="e5c33d63-ebb1-4b38-864b-d918de0f9d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B92FEB-EBC8-43BE-8639-B0F1525443C2}">
  <ds:schemaRefs>
    <ds:schemaRef ds:uri="http://schemas.microsoft.com/office/2006/metadata/properties"/>
    <ds:schemaRef ds:uri="http://schemas.microsoft.com/office/infopath/2007/PartnerControls"/>
    <ds:schemaRef ds:uri="0cbb4761-d7b9-4111-af66-373ff197e41c"/>
    <ds:schemaRef ds:uri="8d49878b-727d-4752-a81b-38bfddda73a6"/>
    <ds:schemaRef ds:uri="http://schemas.microsoft.com/sharepoint/v3"/>
    <ds:schemaRef ds:uri="e5c33d63-ebb1-4b38-864b-d918de0f9d43"/>
  </ds:schemaRefs>
</ds:datastoreItem>
</file>

<file path=customXml/itemProps2.xml><?xml version="1.0" encoding="utf-8"?>
<ds:datastoreItem xmlns:ds="http://schemas.openxmlformats.org/officeDocument/2006/customXml" ds:itemID="{D5007C00-CF6F-41E7-AB5C-AC04594D386F}">
  <ds:schemaRefs>
    <ds:schemaRef ds:uri="http://schemas.microsoft.com/sharepoint/v3/contenttype/forms"/>
  </ds:schemaRefs>
</ds:datastoreItem>
</file>

<file path=customXml/itemProps3.xml><?xml version="1.0" encoding="utf-8"?>
<ds:datastoreItem xmlns:ds="http://schemas.openxmlformats.org/officeDocument/2006/customXml" ds:itemID="{0AC9344E-8AA6-464E-A257-53848BFD1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d49878b-727d-4752-a81b-38bfddda73a6"/>
    <ds:schemaRef ds:uri="e5c33d63-ebb1-4b38-864b-d918de0f9d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Beschreibung</vt:lpstr>
      <vt:lpstr>Kostenpunkte</vt:lpstr>
      <vt:lpstr>Glossar</vt:lpstr>
      <vt:lpstr>Beschreibung!Druckbereich</vt:lpstr>
      <vt:lpstr>Glossar!Druckbereich</vt:lpstr>
      <vt:lpstr>Kostenpunkte!Druckbereich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Weise, Florian</dc:creator>
  <cp:lastModifiedBy>Jonas Keil</cp:lastModifiedBy>
  <cp:lastPrinted>2026-01-28T15:44:13Z</cp:lastPrinted>
  <dcterms:created xsi:type="dcterms:W3CDTF">2025-10-23T13:12:45Z</dcterms:created>
  <dcterms:modified xsi:type="dcterms:W3CDTF">2026-02-02T08:29:08Z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0x010100739200F7F33438419C097F92CAE3F0B4</vt:lpwstr>
  </property>
  <property fmtid="{D5CDD505-2E9C-101B-9397-08002B2CF9AE}" pid="3" name="MediaServiceImageTags">
    <vt:lpwstr/>
  </property>
</Properties>
</file>