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302"/>
  <workbookPr defaultThemeVersion="124226"/>
  <mc:AlternateContent xmlns:mc="http://schemas.openxmlformats.org/markup-compatibility/2006">
    <mc:Choice Requires="x15">
      <x15ac:absPath xmlns:x15ac="http://schemas.microsoft.com/office/spreadsheetml/2010/11/ac" url="/Users/KEILJO01/Downloads/"/>
    </mc:Choice>
  </mc:AlternateContent>
  <xr:revisionPtr revIDLastSave="0" documentId="13_ncr:1_{39354804-F282-FA42-A91F-6FA3F22E94D3}" xr6:coauthVersionLast="47" xr6:coauthVersionMax="47" xr10:uidLastSave="{00000000-0000-0000-0000-000000000000}"/>
  <bookViews>
    <workbookView xWindow="3320" yWindow="1620" windowWidth="29140" windowHeight="17360" xr2:uid="{00000000-000D-0000-FFFF-FFFF00000000}"/>
  </bookViews>
  <sheets>
    <sheet name="Description" sheetId="7" r:id="rId1"/>
    <sheet name="Cost items" sheetId="1" r:id="rId2"/>
    <sheet name="glossary" sheetId="3" r:id="rId3"/>
  </sheets>
  <definedNames>
    <definedName name="_xlnm._FilterDatabase" localSheetId="1" hidden="1">'Cost items'!$A$6:$H$6</definedName>
    <definedName name="_xlnm.Print_Area" localSheetId="1">'Cost items'!$A$2:$I$72</definedName>
    <definedName name="_xlnm.Print_Area" localSheetId="0">Description!$A$1:$K$14</definedName>
    <definedName name="_xlnm.Print_Area" localSheetId="2">glossary!$A$1:$C$41</definedName>
    <definedName name="Z_891A74E4_1E04_844D_B78E_555999EFF45C_.wvu.FilterData" localSheetId="1" hidden="1">'Cost items'!$A$6:$H$6</definedName>
    <definedName name="Z_891A74E4_1E04_844D_B78E_555999EFF45C_.wvu.PrintArea" localSheetId="1" hidden="1">'Cost items'!$A$2:$H$72</definedName>
    <definedName name="Z_891A74E4_1E04_844D_B78E_555999EFF45C_.wvu.PrintArea" localSheetId="0" hidden="1">Description!$A$2:$C$23</definedName>
    <definedName name="Z_891A74E4_1E04_844D_B78E_555999EFF45C_.wvu.PrintArea" localSheetId="2" hidden="1">glossary!$A$1:$C$36</definedName>
  </definedNames>
  <calcPr calcId="191029"/>
  <customWorkbookViews>
    <customWorkbookView name="TCO" guid="{891A74E4-1E04-844D-B78E-555999EFF45C}" xWindow="1512" windowWidth="1920" windowHeight="1080"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8" i="1"/>
  <c r="H9" i="1"/>
  <c r="H10" i="1"/>
  <c r="H11" i="1"/>
  <c r="H12" i="1"/>
  <c r="H13" i="1"/>
  <c r="H14" i="1"/>
  <c r="H15" i="1"/>
  <c r="H16" i="1"/>
  <c r="H17" i="1"/>
  <c r="H18" i="1"/>
  <c r="H19" i="1"/>
  <c r="H20" i="1"/>
  <c r="H21" i="1"/>
  <c r="H22" i="1"/>
  <c r="H23" i="1"/>
  <c r="H24" i="1"/>
  <c r="H25" i="1"/>
  <c r="H26" i="1"/>
  <c r="H27" i="1"/>
  <c r="H28" i="1"/>
  <c r="H29" i="1"/>
  <c r="H30" i="1"/>
  <c r="H31" i="1"/>
  <c r="H32" i="1"/>
  <c r="H33" i="1"/>
  <c r="H34" i="1"/>
  <c r="H35" i="1"/>
  <c r="H36" i="1"/>
  <c r="H37" i="1"/>
  <c r="H38" i="1"/>
  <c r="H39" i="1"/>
  <c r="H40" i="1"/>
  <c r="H41" i="1"/>
  <c r="H42" i="1"/>
  <c r="H43" i="1"/>
  <c r="H44" i="1"/>
  <c r="H45" i="1"/>
  <c r="H46" i="1"/>
  <c r="H47" i="1"/>
  <c r="H48" i="1"/>
  <c r="H49" i="1"/>
  <c r="H50" i="1"/>
  <c r="H51" i="1"/>
  <c r="H52" i="1"/>
  <c r="H53" i="1"/>
  <c r="H54" i="1"/>
  <c r="H55" i="1"/>
  <c r="H56" i="1"/>
  <c r="H57" i="1"/>
  <c r="H58" i="1"/>
  <c r="H59" i="1"/>
  <c r="H60" i="1"/>
  <c r="H61" i="1"/>
  <c r="H62" i="1"/>
  <c r="H63" i="1"/>
  <c r="H64" i="1"/>
  <c r="H66" i="1" l="1"/>
  <c r="H68" i="1" s="1"/>
  <c r="H70" i="1" l="1"/>
</calcChain>
</file>

<file path=xl/sharedStrings.xml><?xml version="1.0" encoding="utf-8"?>
<sst xmlns="http://schemas.openxmlformats.org/spreadsheetml/2006/main" count="375" uniqueCount="314">
  <si>
    <t>Thank you very much for downloading our TCO calculator!</t>
  </si>
  <si>
    <t>Thank you for downloading our Total Cost of Ownership calculator. This tool helps you to map the full cost structure of your logistics process in an holistic and transparent manner – ranging from direct material and transport costs through to personnel, IT and compliance expenditure.
The calculator has been designed in such a way as to represent both single-use and reusable scenarios, as well as different transport or process models.</t>
  </si>
  <si>
    <r>
      <rPr>
        <b/>
        <sz val="24"/>
        <color theme="1"/>
        <rFont val="Arial"/>
        <family val="2"/>
      </rPr>
      <t>What you will find in this file</t>
    </r>
    <r>
      <rPr>
        <b/>
        <sz val="20"/>
        <color theme="1"/>
        <rFont val="Arial"/>
        <family val="2"/>
      </rPr>
      <t xml:space="preserve">
</t>
    </r>
    <r>
      <rPr>
        <sz val="20"/>
        <color theme="1"/>
        <rFont val="Arial"/>
        <family val="2"/>
      </rPr>
      <t>This file consists of three sections:</t>
    </r>
    <r>
      <rPr>
        <sz val="20"/>
        <color theme="1"/>
        <rFont val="Arial"/>
        <family val="2"/>
      </rPr>
      <t xml:space="preserve">
</t>
    </r>
    <r>
      <rPr>
        <b/>
        <sz val="20"/>
        <color theme="1"/>
        <rFont val="Arial"/>
        <family val="2"/>
      </rPr>
      <t>Description</t>
    </r>
    <r>
      <rPr>
        <sz val="20"/>
        <color theme="1"/>
        <rFont val="Arial"/>
        <family val="2"/>
      </rPr>
      <t xml:space="preserve"> – introduction, notes and background information.</t>
    </r>
    <r>
      <rPr>
        <sz val="20"/>
        <color theme="1"/>
        <rFont val="Arial"/>
        <family val="2"/>
      </rPr>
      <t xml:space="preserve">
</t>
    </r>
    <r>
      <rPr>
        <b/>
        <sz val="20"/>
        <color theme="1"/>
        <rFont val="Arial"/>
        <family val="2"/>
      </rPr>
      <t>Cost items</t>
    </r>
    <r>
      <rPr>
        <sz val="20"/>
        <color theme="1"/>
        <rFont val="Arial"/>
        <family val="2"/>
      </rPr>
      <t xml:space="preserve"> – the actual TCO calculator:</t>
    </r>
    <r>
      <rPr>
        <sz val="20"/>
        <color theme="1"/>
        <rFont val="Arial"/>
        <family val="2"/>
      </rPr>
      <t xml:space="preserve">
</t>
    </r>
    <r>
      <rPr>
        <sz val="20"/>
        <color theme="1"/>
        <rFont val="Arial"/>
        <family val="2"/>
      </rPr>
      <t xml:space="preserve">– Enter the costs per unit
– Add units per year
– Automated calculation of the total annual costs
– Derivation of costs per package or per consignment
</t>
    </r>
    <r>
      <rPr>
        <b/>
        <sz val="20"/>
        <color theme="1"/>
        <rFont val="Arial"/>
        <family val="2"/>
      </rPr>
      <t>Glossary</t>
    </r>
    <r>
      <rPr>
        <sz val="20"/>
        <color theme="1"/>
        <rFont val="Arial"/>
        <family val="2"/>
      </rPr>
      <t xml:space="preserve"> – explanations of all technical terms and abbreviations, as the calculator is deliberately designed with a high level of detail.</t>
    </r>
  </si>
  <si>
    <r>
      <rPr>
        <b/>
        <sz val="24"/>
        <color theme="1"/>
        <rFont val="Arial"/>
        <family val="2"/>
      </rPr>
      <t>What the file is not capable of doing</t>
    </r>
    <r>
      <rPr>
        <b/>
        <sz val="20"/>
        <color theme="1"/>
        <rFont val="Arial"/>
        <family val="2"/>
      </rPr>
      <t xml:space="preserve">
</t>
    </r>
    <r>
      <rPr>
        <sz val="20"/>
        <color theme="1"/>
        <rFont val="Arial"/>
        <family val="2"/>
      </rPr>
      <t>The TCO calculator is an analytical tool – not a full controlling system.</t>
    </r>
    <r>
      <rPr>
        <sz val="20"/>
        <color theme="1"/>
        <rFont val="Arial"/>
        <family val="2"/>
      </rPr>
      <t xml:space="preserve">
</t>
    </r>
    <r>
      <rPr>
        <sz val="20"/>
        <color theme="1"/>
        <rFont val="Arial"/>
        <family val="2"/>
      </rPr>
      <t>It therefore does not provide:</t>
    </r>
    <r>
      <rPr>
        <sz val="20"/>
        <color theme="1"/>
        <rFont val="Arial"/>
        <family val="2"/>
      </rPr>
      <t xml:space="preserve">
</t>
    </r>
    <r>
      <rPr>
        <sz val="20"/>
        <color theme="1"/>
        <rFont val="Arial"/>
        <family val="2"/>
      </rPr>
      <t>– Automatic data integration or live cost data
– Validation of your entries
– in-house cost estimates or forecasts
– Process simulation or optimisation recommendations
All results are based entirely on the values you enter yourself..</t>
    </r>
  </si>
  <si>
    <r>
      <rPr>
        <b/>
        <sz val="24"/>
        <color theme="1"/>
        <rFont val="Arial"/>
        <family val="2"/>
      </rPr>
      <t>Explanation of the “Units”</t>
    </r>
    <r>
      <rPr>
        <b/>
        <sz val="20"/>
        <color theme="1"/>
        <rFont val="Arial"/>
        <family val="2"/>
      </rPr>
      <t xml:space="preserve">
</t>
    </r>
    <r>
      <rPr>
        <sz val="20"/>
        <color theme="1"/>
        <rFont val="Arial"/>
        <family val="2"/>
      </rPr>
      <t>The “Units” define what a particular cost unit refers to.</t>
    </r>
    <r>
      <rPr>
        <sz val="20"/>
        <color theme="1"/>
        <rFont val="Arial"/>
        <family val="2"/>
      </rPr>
      <t xml:space="preserve">
</t>
    </r>
    <r>
      <rPr>
        <sz val="20"/>
        <color theme="1"/>
        <rFont val="Arial"/>
        <family val="2"/>
      </rPr>
      <t>In logistics, these may include, for instance:</t>
    </r>
    <r>
      <rPr>
        <sz val="20"/>
        <color theme="1"/>
        <rFont val="Arial"/>
        <family val="2"/>
      </rPr>
      <t xml:space="preserve">
</t>
    </r>
    <r>
      <rPr>
        <b/>
        <sz val="20"/>
        <color theme="1"/>
        <rFont val="Arial"/>
        <family val="2"/>
      </rPr>
      <t xml:space="preserve">
</t>
    </r>
    <r>
      <rPr>
        <sz val="20"/>
        <color theme="1"/>
        <rFont val="Arial"/>
        <family val="2"/>
      </rPr>
      <t>– Packages
– Consignments
– Pallets
– Reusable containers
– Disposable packaging
– CEP consignments
– General cargo consignments
– Temperature ranges (2–8 °C, 15–25 °C, frozen, etc.)
– Cleaning processes
– Working hours</t>
    </r>
  </si>
  <si>
    <t>Theses</t>
  </si>
  <si>
    <t>The following theses serve as a guide and illustrate typical issues and challenges that regularly arise in logistics processes. These are intended to help you assess whether a TCO approach is relevant to your situation and where it can provide valuable transparency.
If several of these theses apply to your processes, this suggests that a detailed cost analysis might be worthwhile.</t>
  </si>
  <si>
    <t xml:space="preserve">Would you like to speak with us or do you have specific questions about your results? Click here! </t>
  </si>
  <si>
    <t>Total Cost of Ownership (TCO) calculator</t>
  </si>
  <si>
    <t xml:space="preserve">This TCO calculator helps you determine the total cost of your logistics processes in a transparent manner. Enter your individual parameters to obtain a complete overview of the full costs across your supply chain. This allows you to make well-founded decisions and better evaluate the economic value of our services.			</t>
  </si>
  <si>
    <t xml:space="preserve">Legend: </t>
  </si>
  <si>
    <t>Fields to be completed</t>
  </si>
  <si>
    <t>*Consult the glossary for the notes on how to use it</t>
  </si>
  <si>
    <t>Cost block</t>
  </si>
  <si>
    <t>Cost item</t>
  </si>
  <si>
    <t>Sub-item</t>
  </si>
  <si>
    <t>Unit (enter in ...)</t>
  </si>
  <si>
    <t>Description</t>
  </si>
  <si>
    <t>Costs per unit (EUR)</t>
  </si>
  <si>
    <t>Units per year</t>
  </si>
  <si>
    <t>Total costs</t>
  </si>
  <si>
    <t>Packaging &amp; coolants</t>
  </si>
  <si>
    <t>Insulated packaging (single-use)</t>
  </si>
  <si>
    <t>Carton, inserts, liner</t>
  </si>
  <si>
    <t>€ per package</t>
  </si>
  <si>
    <t>One-off packaging costs per consignment</t>
  </si>
  <si>
    <t>Insulated packaging (reusable)</t>
  </si>
  <si>
    <t>Box (depreciation/rental per cycle)</t>
  </si>
  <si>
    <t>Usage-based, allocated over service life</t>
  </si>
  <si>
    <t>Spare parts (seals, hinges)</t>
  </si>
  <si>
    <t>€ per year</t>
  </si>
  <si>
    <t>Annual replacement requirement averaged across inventory</t>
  </si>
  <si>
    <t>Expendable items</t>
  </si>
  <si>
    <t>Absorbers, tamper seals, labels</t>
  </si>
  <si>
    <t>Consumption per consignment</t>
  </si>
  <si>
    <t>Coolant – dry ice</t>
  </si>
  <si>
    <t>Consumption</t>
  </si>
  <si>
    <t>€ / kg</t>
  </si>
  <si>
    <t>Price × kg per shipment (incl. shrinkage factor)</t>
  </si>
  <si>
    <t>Coolant – PCM/gel packs</t>
  </si>
  <si>
    <t>Procurement (single-use/per cycle)</t>
  </si>
  <si>
    <t>Unit price per use/parcel unit</t>
  </si>
  <si>
    <t>Replacement/wear rate</t>
  </si>
  <si>
    <t>Annual replacement requirement</t>
  </si>
  <si>
    <t>Preconditioning</t>
  </si>
  <si>
    <t>Electricity consumption freezer/cooling</t>
  </si>
  <si>
    <t>Operating costs of deep-freeze/cooling devices</t>
  </si>
  <si>
    <t>Deep-freeze/cooling devices</t>
  </si>
  <si>
    <t>Depreciation/maintenance</t>
  </si>
  <si>
    <t>Freezers/chests incl. maintenance</t>
  </si>
  <si>
    <t>Packing aids</t>
  </si>
  <si>
    <t>Pallets, stretch film, strapping</t>
  </si>
  <si>
    <t>Per shipping packaging unit</t>
  </si>
  <si>
    <t>Transport &amp; logistics</t>
  </si>
  <si>
    <t>Shipping costs parcels</t>
  </si>
  <si>
    <t>Freight costs per pack</t>
  </si>
  <si>
    <t>Pure transport costs excluding surcharges</t>
  </si>
  <si>
    <t>Shipping costs pallets</t>
  </si>
  <si>
    <t>Hazardous goods – Dry ice (UN1845)</t>
  </si>
  <si>
    <t>Carrier surcharge/handling</t>
  </si>
  <si>
    <t>€ per consignment</t>
  </si>
  <si>
    <t>IATA/ADR handling fee per consignment</t>
  </si>
  <si>
    <t>Dangerous goods - documentation</t>
  </si>
  <si>
    <t>Creation of DG documents</t>
  </si>
  <si>
    <t>Labour time + form materials</t>
  </si>
  <si>
    <t>Additional weight/volume</t>
  </si>
  <si>
    <t>DIM-weight surcharge</t>
  </si>
  <si>
    <t>Difference to active shipping</t>
  </si>
  <si>
    <t>Service level</t>
  </si>
  <si>
    <t>Express/priority surcharge</t>
  </si>
  <si>
    <t>To secure hold-over time</t>
  </si>
  <si>
    <t>Special handling</t>
  </si>
  <si>
    <t>Manual carrier sorting</t>
  </si>
  <si>
    <t>Special handling for dry ice</t>
  </si>
  <si>
    <t>Returns &amp; returnable logistics</t>
  </si>
  <si>
    <t>Return transport of empty boxes</t>
  </si>
  <si>
    <t>Return freight costs</t>
  </si>
  <si>
    <t>€/pack</t>
  </si>
  <si>
    <t>Cleaning/disinfection</t>
  </si>
  <si>
    <t>Cleaning service</t>
  </si>
  <si>
    <t>After each use</t>
  </si>
  <si>
    <t>Maintenance</t>
  </si>
  <si>
    <t>Repairs/spare parts</t>
  </si>
  <si>
    <t>Average across stock</t>
  </si>
  <si>
    <t>Loss rate/shrinkage</t>
  </si>
  <si>
    <t>Replacement procurement of lost boxes</t>
  </si>
  <si>
    <t>Based on loss statistics</t>
  </si>
  <si>
    <t>RTP tracking</t>
  </si>
  <si>
    <t>Labels/software/labour time</t>
  </si>
  <si>
    <t>Operating costs for tracking</t>
  </si>
  <si>
    <t>Re-conditioning kits</t>
  </si>
  <si>
    <t>Replacement liner/inserts</t>
  </si>
  <si>
    <t>Periodic replacement per cycle</t>
  </si>
  <si>
    <t>Disposal &amp; compliance</t>
  </si>
  <si>
    <t>Disposal of single-use packaging</t>
  </si>
  <si>
    <t>EPS/PUR/VIP</t>
  </si>
  <si>
    <t>Disposal costs per unit</t>
  </si>
  <si>
    <t>Disposal of PCM/gel packs</t>
  </si>
  <si>
    <t>Chemical/wastewater disposal</t>
  </si>
  <si>
    <t>Dependent on composition</t>
  </si>
  <si>
    <t>EPR/Packaging Act/LUCID</t>
  </si>
  <si>
    <t>System participation fee</t>
  </si>
  <si>
    <t>Mandatory levy for single-use packaging</t>
  </si>
  <si>
    <t>PPE &amp; safety</t>
  </si>
  <si>
    <t>Gloves/goggles/collection boxes</t>
  </si>
  <si>
    <t>Consumption &amp; maintenance</t>
  </si>
  <si>
    <t>Equipment &amp; infrastructure</t>
  </si>
  <si>
    <t>CO₂ tank/dry ice system</t>
  </si>
  <si>
    <t>Tank rental/pelletizer</t>
  </si>
  <si>
    <t>Only for in-house production</t>
  </si>
  <si>
    <t>CO₂ system operation</t>
  </si>
  <si>
    <t>Energy consumption</t>
  </si>
  <si>
    <t>Electricity costs of the system</t>
  </si>
  <si>
    <t>Maintenance &amp; TÜV</t>
  </si>
  <si>
    <t>CO₂ system/sensors</t>
  </si>
  <si>
    <t>Statutory inspections</t>
  </si>
  <si>
    <t>Gas warning system</t>
  </si>
  <si>
    <t>Calibration/maintenance</t>
  </si>
  <si>
    <t>Safety equipment</t>
  </si>
  <si>
    <t>Packing area equipment</t>
  </si>
  <si>
    <t>Packing tables/scales/thermometers</t>
  </si>
  <si>
    <t>Depreciation of basic equipment</t>
  </si>
  <si>
    <t>Quality &amp; regulation</t>
  </si>
  <si>
    <t>Packaging qualification</t>
  </si>
  <si>
    <t>DQ/OQ/PQ (summer/winter)</t>
  </si>
  <si>
    <t>€/Project</t>
  </si>
  <si>
    <t>One-off, spread over 24 months</t>
  </si>
  <si>
    <t>Lane validation</t>
  </si>
  <si>
    <t>Test consignments + evaluation</t>
  </si>
  <si>
    <t>€/Lane</t>
  </si>
  <si>
    <t>For new routes/carriers</t>
  </si>
  <si>
    <t>SOPs</t>
  </si>
  <si>
    <t>Creation &amp; maintenance</t>
  </si>
  <si>
    <t>QA-/QC documentation</t>
  </si>
  <si>
    <t>Training – GDP</t>
  </si>
  <si>
    <t>Initial &amp; repeat</t>
  </si>
  <si>
    <t>€/participant year</t>
  </si>
  <si>
    <t>Mandatory training</t>
  </si>
  <si>
    <t>Training – IATA dangerous goods</t>
  </si>
  <si>
    <t>Certification</t>
  </si>
  <si>
    <t>Validity, in general 24 months</t>
  </si>
  <si>
    <t>Supplier audits</t>
  </si>
  <si>
    <t>Audit costs (travel/QA time)</t>
  </si>
  <si>
    <t>Supplier qualification</t>
  </si>
  <si>
    <t>Calibration of measuring instruments</t>
  </si>
  <si>
    <t>Thermometers/freezers/sensors</t>
  </si>
  <si>
    <t>GDP requirement</t>
  </si>
  <si>
    <t>Monitoring &amp; Documentation</t>
  </si>
  <si>
    <t>Data logger – single-use</t>
  </si>
  <si>
    <t>Acquisition per consignment</t>
  </si>
  <si>
    <t>Single use</t>
  </si>
  <si>
    <t>Data logger – reusable</t>
  </si>
  <si>
    <t>Depreciation per cycle</t>
  </si>
  <si>
    <t>Average per use</t>
  </si>
  <si>
    <t>Data logger – service</t>
  </si>
  <si>
    <t>Calibration/battery</t>
  </si>
  <si>
    <t>Ongoing service</t>
  </si>
  <si>
    <t>Reading devices/gateways</t>
  </si>
  <si>
    <t>Hardware per site</t>
  </si>
  <si>
    <t>Reader, NFC, gateways</t>
  </si>
  <si>
    <t>Monitoring software</t>
  </si>
  <si>
    <t>License/cloud/support</t>
  </si>
  <si>
    <t>Platform costs</t>
  </si>
  <si>
    <t>Logger accessories</t>
  </si>
  <si>
    <t>Labels/holders</t>
  </si>
  <si>
    <t>Accessories per consignment</t>
  </si>
  <si>
    <t>Planning &amp; stocks &amp; purchasing</t>
  </si>
  <si>
    <t>Safety stock</t>
  </si>
  <si>
    <t>Capital tie-up for coolants/packaging</t>
  </si>
  <si>
    <t>Financing costs of inventory value</t>
  </si>
  <si>
    <t>Storage space</t>
  </si>
  <si>
    <t>Rent/operation</t>
  </si>
  <si>
    <t>Storage space costs for thermal boxes</t>
  </si>
  <si>
    <t>Storage space costs for PCM/gel packs</t>
  </si>
  <si>
    <t>Storage space costs for dry ice</t>
  </si>
  <si>
    <t>Purchasing expenses</t>
  </si>
  <si>
    <t>Staff time SCM/purchasing</t>
  </si>
  <si>
    <t>Negotiation/order</t>
  </si>
  <si>
    <t>Risk &amp; quality costs</t>
  </si>
  <si>
    <t>Temperature deviation</t>
  </si>
  <si>
    <t>Product loss/stability testing</t>
  </si>
  <si>
    <t>€ per case</t>
  </si>
  <si>
    <t>Average damage/loss per deviation</t>
  </si>
  <si>
    <t>Replacement delivery</t>
  </si>
  <si>
    <t>Express reshipment</t>
  </si>
  <si>
    <t>In case of temperature excursion</t>
  </si>
  <si>
    <t>CAPA/deviation</t>
  </si>
  <si>
    <t>Processing costs</t>
  </si>
  <si>
    <t>QA/documentation expenses</t>
  </si>
  <si>
    <t>Transport insurance</t>
  </si>
  <si>
    <t>Additional premium/risk surcharge</t>
  </si>
  <si>
    <t>Premium/excess difference</t>
  </si>
  <si>
    <t>Customer complaint</t>
  </si>
  <si>
    <t>Processing time</t>
  </si>
  <si>
    <t>Internal expenses</t>
  </si>
  <si>
    <t>SLA/contractual penalties</t>
  </si>
  <si>
    <t>Penalty payments</t>
  </si>
  <si>
    <t>In case of SLA violation</t>
  </si>
  <si>
    <t>IT &amp; Integration</t>
  </si>
  <si>
    <t>ERP/WMS adjustment</t>
  </si>
  <si>
    <t>One-off implementation</t>
  </si>
  <si>
    <t>€ per project</t>
  </si>
  <si>
    <t>Customisation/development</t>
  </si>
  <si>
    <t>Interfaces</t>
  </si>
  <si>
    <t>Carrier/logger – setup &amp; maintenance</t>
  </si>
  <si>
    <t>IT service costs</t>
  </si>
  <si>
    <t>Total costs per year</t>
  </si>
  <si>
    <t>Average parcel price</t>
  </si>
  <si>
    <t>Please enter the total for all parcels</t>
  </si>
  <si>
    <t>Average consignment price</t>
  </si>
  <si>
    <t>Please enter the total for all consignments</t>
  </si>
  <si>
    <t>Abbreviation / Term</t>
  </si>
  <si>
    <t>Meaning</t>
  </si>
  <si>
    <t>Description / context</t>
  </si>
  <si>
    <t>ADR</t>
  </si>
  <si>
    <t>Accord européen relatif au transport international des marchandises Dangereuses par Route
(European Agreement concerning the International Carriage of Dangerous Goods by Road)</t>
  </si>
  <si>
    <t>European Agreement concerning the International Carriage of Dangerous Goods by Road</t>
  </si>
  <si>
    <t>CAPA</t>
  </si>
  <si>
    <t>Corrective and Preventive Action</t>
  </si>
  <si>
    <t>Measures for root-cause analysis and prevention in the quality system.</t>
  </si>
  <si>
    <t>CO₂</t>
  </si>
  <si>
    <t>Carbon dioxide</t>
  </si>
  <si>
    <t>In logistics usually used as dry ice (solid CO₂) for cooling.</t>
  </si>
  <si>
    <t>DG</t>
  </si>
  <si>
    <t>Dangerous Goods</t>
  </si>
  <si>
    <t>Dangerous goods, e.g. dry ice (UN1845) according to IATA/ADR classification.</t>
  </si>
  <si>
    <t>DIM weight</t>
  </si>
  <si>
    <t>Dimensional Weight</t>
  </si>
  <si>
    <t>Volumetric weight used for pricing by carriers.</t>
  </si>
  <si>
    <t>DQ / OQ / PQ</t>
  </si>
  <si>
    <t>Design Qualification / Operational Qualification / Performance Qualification</t>
  </si>
  <si>
    <t>Validation steps: design review, functional testing, performance testing.</t>
  </si>
  <si>
    <t>EPR</t>
  </si>
  <si>
    <t>Extended Producer Responsibility</t>
  </si>
  <si>
    <t>Extended manufacturer responsibility for the return and recycling of packaging.</t>
  </si>
  <si>
    <t>EPS</t>
  </si>
  <si>
    <t>Expanded polystyrene</t>
  </si>
  <si>
    <t>Rigid foam material for insulation packaging.</t>
  </si>
  <si>
    <t>Freezer</t>
  </si>
  <si>
    <t>For the pre-cooling or pre-conditioning of PCMs/gel packs.</t>
  </si>
  <si>
    <t>GDP</t>
  </si>
  <si>
    <t>Good Distribution Practice</t>
  </si>
  <si>
    <t>Guideline for the quality-compliant distribution of medicinal products.</t>
  </si>
  <si>
    <t>IATA</t>
  </si>
  <si>
    <t>International Air Transport Association</t>
  </si>
  <si>
    <t>Organisation that sets air freight regulations (dangerous goods, packaging).</t>
  </si>
  <si>
    <t>Lane</t>
  </si>
  <si>
    <t>Defined route between two shipping points.</t>
  </si>
  <si>
    <t>LUCID</t>
  </si>
  <si>
    <t>German packaging register</t>
  </si>
  <si>
    <t>Mandatory registration under the German Packaging Act.</t>
  </si>
  <si>
    <t>MDF / MHD</t>
  </si>
  <si>
    <t>Minimum durability date / Best-before date</t>
  </si>
  <si>
    <t>Used for PCMs/gel packs as a service-life indication.</t>
  </si>
  <si>
    <t>Opex</t>
  </si>
  <si>
    <t>Operational Expenditure</t>
  </si>
  <si>
    <t>Ongoing operating costs (e.g. energy, staff, consumables).</t>
  </si>
  <si>
    <t>Pack-out</t>
  </si>
  <si>
    <t>Packaging configuration</t>
  </si>
  <si>
    <t>– instructions for the correct assembly of a shipment.</t>
  </si>
  <si>
    <t>PCM</t>
  </si>
  <si>
    <t>Phase Change Material</t>
  </si>
  <si>
    <t>Coolant with phase change (e.g. gel packs), stabilises temperature profiles.</t>
  </si>
  <si>
    <t>PPE / PSA</t>
  </si>
  <si>
    <t>Personal Protective Equipment / Persönliche Schutzausrüstung (German for personal protective equipment)</t>
  </si>
  <si>
    <t>Protective equipment (gloves, goggles, aprons) for occupational safety.</t>
  </si>
  <si>
    <t>QA</t>
  </si>
  <si>
    <t>Quality Assurance</t>
  </si>
  <si>
    <t>Quality Assurance - responsible for compliance and documentation.</t>
  </si>
  <si>
    <t>QC</t>
  </si>
  <si>
    <t>Quality Control</t>
  </si>
  <si>
    <t>Inspects and evaluates products and processes.</t>
  </si>
  <si>
    <t>RTP</t>
  </si>
  <si>
    <t>Returnable Transport Packaging</t>
  </si>
  <si>
    <t>Reusable packaging that is returned and reused.</t>
  </si>
  <si>
    <t>SCM</t>
  </si>
  <si>
    <t>Supply Chain Management</t>
  </si>
  <si>
    <t>Purchasing / consulting</t>
  </si>
  <si>
    <t>SLA</t>
  </si>
  <si>
    <t>Service Level Agreement</t>
  </si>
  <si>
    <t>Contractually agreed performance parameters (e.g. temperature maintenance, delivery time).</t>
  </si>
  <si>
    <t>SOP</t>
  </si>
  <si>
    <t>Standard Operating Procedure</t>
  </si>
  <si>
    <t>Standard operating procedure in the GDP environment.</t>
  </si>
  <si>
    <t>TK</t>
  </si>
  <si>
    <t>Deep-freeze</t>
  </si>
  <si>
    <t>Temperature range below 0 °C (e.g. pre-cooling of PCMs).</t>
  </si>
  <si>
    <t>Dry ice</t>
  </si>
  <si>
    <t>Solid CO₂ (−78.5 °C)</t>
  </si>
  <si>
    <t>Coolant for passive transports, dangerous goods under UN1845.</t>
  </si>
  <si>
    <t>TÜV</t>
  </si>
  <si>
    <t>Technical Inspection Association</t>
  </si>
  <si>
    <t>Testing organisation for safety-relevant systems (e.g. CO₂ systems).</t>
  </si>
  <si>
    <t>UN1845</t>
  </si>
  <si>
    <t>Dangerous goods classification</t>
  </si>
  <si>
    <t>Code for dry ice according to IATA/ADR regulations.</t>
  </si>
  <si>
    <t>VIP</t>
  </si>
  <si>
    <t>Vacuum Insulated Panel</t>
  </si>
  <si>
    <t>High-performance insulation material with minimal thermal conduction.</t>
  </si>
  <si>
    <t>WMS</t>
  </si>
  <si>
    <t>Warehouse Management System</t>
  </si>
  <si>
    <t>Warehouse Management System for the controlling of warehouse processes.</t>
  </si>
  <si>
    <t>Liner</t>
  </si>
  <si>
    <t>Inner insulation</t>
  </si>
  <si>
    <t>Inner lining or insulating sleeve within a shipping package</t>
  </si>
  <si>
    <t>HOT</t>
  </si>
  <si>
    <t xml:space="preserve">Hand Over Time </t>
  </si>
  <si>
    <t>Hand over time from freight forwarder to airline</t>
  </si>
  <si>
    <t>Insulation materials</t>
  </si>
  <si>
    <t>Expanded polystyrene, polyurethane, vacuum insulated panel</t>
  </si>
  <si>
    <t>Quality Management</t>
  </si>
  <si>
    <t>Quality Assurance, Quality Control</t>
  </si>
  <si>
    <r>
      <rPr>
        <b/>
        <sz val="11"/>
        <color theme="1"/>
        <rFont val="Arial"/>
        <family val="2"/>
      </rPr>
      <t>Notes on the use of the TCO calculator</t>
    </r>
    <r>
      <rPr>
        <sz val="11"/>
        <color theme="1"/>
        <rFont val="Arial"/>
        <family val="2"/>
      </rPr>
      <t xml:space="preserve">
</t>
    </r>
    <r>
      <rPr>
        <sz val="11"/>
        <color theme="1"/>
        <rFont val="Arial"/>
        <family val="2"/>
      </rPr>
      <t>The listed cost items form a comprehensive basis of typical logistical expenditures.</t>
    </r>
    <r>
      <rPr>
        <sz val="8"/>
        <color theme="1"/>
        <rFont val="Arial"/>
        <family val="2"/>
      </rPr>
      <t xml:space="preserve"> </t>
    </r>
    <r>
      <rPr>
        <sz val="8"/>
        <color theme="1"/>
        <rFont val="Arial"/>
        <family val="2"/>
      </rPr>
      <t>Depending on the structure of your company or your shipping processes, additional, individual cost items may be relevant.</t>
    </r>
    <r>
      <rPr>
        <sz val="8"/>
        <color theme="1"/>
        <rFont val="Arial"/>
        <family val="2"/>
      </rPr>
      <t xml:space="preserve"> </t>
    </r>
    <r>
      <rPr>
        <sz val="8"/>
        <color theme="1"/>
        <rFont val="Arial"/>
        <family val="2"/>
      </rPr>
      <t>These can be added at any time to fully adapt your calculation to your circumstances.</t>
    </r>
    <r>
      <rPr>
        <sz val="8"/>
        <color theme="1"/>
        <rFont val="Arial"/>
        <family val="2"/>
      </rPr>
      <t xml:space="preserve"> </t>
    </r>
    <r>
      <rPr>
        <sz val="8"/>
        <color theme="1"/>
        <rFont val="Arial"/>
        <family val="2"/>
      </rPr>
      <t>The entered values are fictitious!</t>
    </r>
    <r>
      <rPr>
        <sz val="8"/>
        <color theme="1"/>
        <rFont val="Arial"/>
        <family val="2"/>
      </rPr>
      <t xml:space="preserve"> </t>
    </r>
    <r>
      <rPr>
        <sz val="11"/>
        <color theme="1"/>
        <rFont val="Arial"/>
        <family val="2"/>
      </rPr>
      <t xml:space="preserve">
</t>
    </r>
    <r>
      <rPr>
        <sz val="8"/>
        <color theme="1"/>
        <rFont val="Arial"/>
        <family val="2"/>
      </rPr>
      <t>Due to the fact every company has different shipping methods, temperature requirements and volume structures, this differentiation is deliberately not performed automatically.</t>
    </r>
    <r>
      <rPr>
        <sz val="8"/>
        <color theme="1"/>
        <rFont val="Arial"/>
        <family val="2"/>
      </rPr>
      <t xml:space="preserve"> </t>
    </r>
    <r>
      <rPr>
        <sz val="8"/>
        <color theme="1"/>
        <rFont val="Arial"/>
        <family val="2"/>
      </rPr>
      <t>You know best which volumes your business handles – for instance, parcel, general cargo or express shipments, returnable logistics or different temperature regimes such as passive cooling and actively temperature-controlled transports.</t>
    </r>
    <r>
      <rPr>
        <sz val="8"/>
        <color theme="1"/>
        <rFont val="Arial"/>
        <family val="2"/>
      </rPr>
      <t xml:space="preserve"> </t>
    </r>
    <r>
      <rPr>
        <sz val="8"/>
        <color theme="1"/>
        <rFont val="Arial"/>
        <family val="2"/>
      </rPr>
      <t>Accordingly you can enter the respective units specifically or split them by shipping type and temperature model.</t>
    </r>
    <r>
      <rPr>
        <sz val="8"/>
        <color theme="1"/>
        <rFont val="Arial"/>
        <family val="2"/>
      </rPr>
      <t xml:space="preserve"> </t>
    </r>
    <r>
      <rPr>
        <sz val="8"/>
        <color theme="1"/>
        <rFont val="Arial"/>
        <family val="2"/>
      </rPr>
      <t>The overall calculation is then based on your individual entries and thus facilitates a realistic and process-tailored TCO assessment.</t>
    </r>
  </si>
  <si>
    <r>
      <rPr>
        <b/>
        <sz val="20"/>
        <color theme="1"/>
        <rFont val="Arial"/>
        <family val="2"/>
      </rPr>
      <t>Thesis 1</t>
    </r>
    <r>
      <rPr>
        <sz val="20"/>
        <color theme="1"/>
        <rFont val="Arial"/>
        <family val="2"/>
      </rPr>
      <t xml:space="preserve"> – Freight charges are rarely your largest cost block. Packaging, coolants, personnel, quality management and IT often generate higher costs than the transport tariff alone.
</t>
    </r>
    <r>
      <rPr>
        <b/>
        <sz val="20"/>
        <color theme="1"/>
        <rFont val="Arial"/>
        <family val="2"/>
      </rPr>
      <t>Thesis 2</t>
    </r>
    <r>
      <rPr>
        <sz val="20"/>
        <color theme="1"/>
        <rFont val="Arial"/>
        <family val="2"/>
      </rPr>
      <t xml:space="preserve"> – Every additional special process (Dry ice, dangerous goods documentation, data loggers or returns handling) all make your network more complex. Complexity consumes time, money and the management’s attention.
</t>
    </r>
    <r>
      <rPr>
        <b/>
        <sz val="20"/>
        <color theme="1"/>
        <rFont val="Arial"/>
        <family val="2"/>
      </rPr>
      <t>Thesis 3</t>
    </r>
    <r>
      <rPr>
        <sz val="20"/>
        <color theme="1"/>
        <rFont val="Arial"/>
        <family val="2"/>
      </rPr>
      <t xml:space="preserve"> – Passive solutions scale poorly: As volumes increase, pre-conditioning, training effort, audits, returns and complaints tend to rise disproportionately. An active system often becomes more efficient as volumes grow.
</t>
    </r>
    <r>
      <rPr>
        <b/>
        <sz val="20"/>
        <color theme="1"/>
        <rFont val="Arial"/>
        <family val="2"/>
      </rPr>
      <t>Thesis 4</t>
    </r>
    <r>
      <rPr>
        <sz val="20"/>
        <color theme="1"/>
        <rFont val="Arial"/>
        <family val="2"/>
      </rPr>
      <t xml:space="preserve"> –  The true costs of a temperature deviation (product loss, CAPA, express replacement delivery, complaint handling) rarely feature in the logistics budget, but they are very real. An active pharma logistics provider significantly reduces the probability of such events.
</t>
    </r>
    <r>
      <rPr>
        <b/>
        <sz val="20"/>
        <color theme="1"/>
        <rFont val="Arial"/>
        <family val="2"/>
      </rPr>
      <t>Thesis 5</t>
    </r>
    <r>
      <rPr>
        <sz val="20"/>
        <color theme="1"/>
        <rFont val="Arial"/>
        <family val="2"/>
      </rPr>
      <t xml:space="preserve"> – Regulations (GDP, dangerous goods, EPR/Packaging Act) and ESG targets will make passive single-use and dry ice concepts more expensive and more difficult to justify over time. Active solutions simplify documentation, audits and reporting.
</t>
    </r>
    <r>
      <rPr>
        <b/>
        <sz val="20"/>
        <color theme="1"/>
        <rFont val="Arial"/>
        <family val="2"/>
      </rPr>
      <t>Thesis 6</t>
    </r>
    <r>
      <rPr>
        <sz val="20"/>
        <color theme="1"/>
        <rFont val="Arial"/>
        <family val="2"/>
      </rPr>
      <t xml:space="preserve"> – Many current activities (pre-conditioning, packaging selection, monitoring, reverse logistics and data provision) could be centralised by a specialised active pharma logistics provider.
</t>
    </r>
    <r>
      <rPr>
        <b/>
        <sz val="20"/>
        <color theme="1"/>
        <rFont val="Arial"/>
        <family val="2"/>
      </rPr>
      <t>Thesis 7</t>
    </r>
    <r>
      <rPr>
        <sz val="20"/>
        <color theme="1"/>
        <rFont val="Arial"/>
        <family val="2"/>
      </rPr>
      <t xml:space="preserve"> – If your service provider cannot technically prevent cold chain interruptions, your packaging must take on this task. The result: You invest in complex, expensive passively cooled solutions to compensate for shortcomings in you fleet and your partner’s incomplete network of refrigerated warehouses. These are costs that would not arise in an actively temperature-controlled system.
Summary – If, while completing our TCO calculator (download file), you discover that numerous small cost items and additional efforts accumulate, a discussion may be worthwhile. Together with you, we can develop an individual target model that is simpler and often more cost-efficient.</t>
    </r>
    <r>
      <rPr>
        <sz val="14"/>
        <color theme="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</si>
</sst>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43" formatCode="_-* #,##0.00_-;\-* #,##0.00_-;_-* &quot;-&quot;??_-;_-@_-"/>
    <numFmt numFmtId="164" formatCode="_-* #,##0_-;\-* #,##0_-;_-* &quot;-&quot;??_-;_-@_-"/>
  </numFmts>
  <fonts count="18" x14ac:knownFonts="1">
    <font>
      <sz val="11"/>
      <color theme="1"/>
      <name val="Calibri"/>
      <family val="2"/>
      <scheme val="minor"/>
    </font>
    <font>
      <sz val="11"/>
      <color theme="1"/>
      <name val="Calibri"/>
      <family val="2"/>
      <scheme val="minor"/>
    </font>
    <font>
      <b/>
      <sz val="11"/>
      <color theme="1"/>
      <name val="Arial"/>
      <family val="2"/>
    </font>
    <font>
      <sz val="11"/>
      <color theme="1"/>
      <name val="Arial"/>
      <family val="2"/>
    </font>
    <font>
      <b/>
      <sz val="36"/>
      <color theme="1"/>
      <name val="Arial"/>
      <family val="2"/>
    </font>
    <font>
      <sz val="14"/>
      <color theme="1"/>
      <name val="Arial"/>
      <family val="2"/>
    </font>
    <font>
      <b/>
      <sz val="11"/>
      <color theme="0"/>
      <name val="Arial"/>
      <family val="2"/>
    </font>
    <font>
      <b/>
      <sz val="24"/>
      <color theme="1"/>
      <name val="Arial"/>
      <family val="2"/>
    </font>
    <font>
      <b/>
      <sz val="18"/>
      <color theme="1"/>
      <name val="Calibri"/>
      <family val="2"/>
      <scheme val="minor"/>
    </font>
    <font>
      <sz val="8"/>
      <color theme="1"/>
      <name val="Arial"/>
      <family val="2"/>
    </font>
    <font>
      <b/>
      <sz val="26"/>
      <color theme="1"/>
      <name val="Arial"/>
      <family val="2"/>
    </font>
    <font>
      <b/>
      <sz val="22"/>
      <color theme="1"/>
      <name val="Arial"/>
      <family val="2"/>
    </font>
    <font>
      <b/>
      <sz val="20"/>
      <color theme="1"/>
      <name val="Arial"/>
      <family val="2"/>
    </font>
    <font>
      <sz val="20"/>
      <color theme="1"/>
      <name val="Arial"/>
      <family val="2"/>
    </font>
    <font>
      <sz val="18"/>
      <color theme="1"/>
      <name val="Arial"/>
      <family val="2"/>
    </font>
    <font>
      <sz val="17"/>
      <color theme="1"/>
      <name val="Arial"/>
      <family val="2"/>
    </font>
    <font>
      <u/>
      <sz val="11"/>
      <color theme="10"/>
      <name val="Calibri"/>
      <family val="2"/>
      <scheme val="minor"/>
    </font>
    <font>
      <u/>
      <sz val="18"/>
      <color theme="1"/>
      <name val="Arial"/>
      <family val="2"/>
    </font>
  </fonts>
  <fills count="7">
    <fill>
      <patternFill patternType="none"/>
    </fill>
    <fill>
      <patternFill patternType="gray125"/>
    </fill>
    <fill>
      <patternFill patternType="solid">
        <fgColor theme="9"/>
        <bgColor indexed="64"/>
      </patternFill>
    </fill>
    <fill>
      <patternFill patternType="solid">
        <fgColor theme="9"/>
        <bgColor theme="9"/>
      </patternFill>
    </fill>
    <fill>
      <patternFill patternType="solid">
        <fgColor theme="0" tint="-0.14999847407452621"/>
        <bgColor indexed="64"/>
      </patternFill>
    </fill>
    <fill>
      <patternFill patternType="solid">
        <fgColor theme="8" tint="0.59999389629810485"/>
        <bgColor indexed="64"/>
      </patternFill>
    </fill>
    <fill>
      <patternFill patternType="solid">
        <fgColor theme="8" tint="0.399975585192419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theme="1"/>
      </left>
      <right/>
      <top style="thin">
        <color theme="1"/>
      </top>
      <bottom/>
      <diagonal/>
    </border>
    <border>
      <left/>
      <right style="thin">
        <color theme="1"/>
      </right>
      <top style="thin">
        <color theme="1"/>
      </top>
      <bottom/>
      <diagonal/>
    </border>
    <border>
      <left style="thin">
        <color theme="1"/>
      </left>
      <right/>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16" fillId="0" borderId="0" applyNumberFormat="0" applyFill="0" applyBorder="0" applyAlignment="0" applyProtection="0"/>
  </cellStyleXfs>
  <cellXfs count="80">
    <xf numFmtId="0" fontId="0" fillId="0" borderId="0" xfId="0"/>
    <xf numFmtId="0" fontId="0" fillId="0" borderId="0" xfId="0" applyAlignment="1">
      <alignment wrapText="1"/>
    </xf>
    <xf numFmtId="44" fontId="0" fillId="0" borderId="0" xfId="2" applyFont="1"/>
    <xf numFmtId="164" fontId="0" fillId="0" borderId="0" xfId="1" applyNumberFormat="1" applyFont="1"/>
    <xf numFmtId="0" fontId="6" fillId="3" borderId="1" xfId="0" applyFont="1" applyFill="1" applyBorder="1" applyAlignment="1">
      <alignment horizontal="center" vertical="top"/>
    </xf>
    <xf numFmtId="44" fontId="6" fillId="3" borderId="1" xfId="2" applyFont="1" applyFill="1" applyBorder="1" applyAlignment="1">
      <alignment horizontal="center" vertical="top"/>
    </xf>
    <xf numFmtId="164" fontId="6" fillId="3" borderId="1" xfId="1" applyNumberFormat="1" applyFont="1" applyFill="1" applyBorder="1" applyAlignment="1">
      <alignment horizontal="center" vertical="top"/>
    </xf>
    <xf numFmtId="0" fontId="8" fillId="0" borderId="0" xfId="0" applyFont="1" applyAlignment="1">
      <alignment vertical="center" wrapText="1"/>
    </xf>
    <xf numFmtId="0" fontId="5" fillId="0" borderId="0" xfId="0" applyFont="1" applyAlignment="1">
      <alignment horizontal="left" vertical="center" wrapText="1"/>
    </xf>
    <xf numFmtId="0" fontId="2" fillId="0" borderId="0" xfId="0" applyFont="1"/>
    <xf numFmtId="0" fontId="3" fillId="0" borderId="0" xfId="0" applyFont="1"/>
    <xf numFmtId="44" fontId="3" fillId="0" borderId="0" xfId="2" applyFont="1" applyBorder="1"/>
    <xf numFmtId="164" fontId="3" fillId="0" borderId="0" xfId="1" applyNumberFormat="1" applyFont="1" applyFill="1" applyBorder="1"/>
    <xf numFmtId="0" fontId="0" fillId="0" borderId="0" xfId="0" applyAlignment="1">
      <alignment horizontal="center"/>
    </xf>
    <xf numFmtId="0" fontId="2" fillId="0" borderId="1" xfId="0" applyFont="1" applyBorder="1" applyAlignment="1">
      <alignment horizontal="left" vertical="center" wrapText="1"/>
    </xf>
    <xf numFmtId="0" fontId="3" fillId="0" borderId="1" xfId="0" applyFont="1" applyBorder="1" applyAlignment="1">
      <alignment horizontal="left" vertical="center" wrapText="1"/>
    </xf>
    <xf numFmtId="0" fontId="8" fillId="0" borderId="0" xfId="0" applyFont="1" applyAlignment="1">
      <alignment horizontal="center" vertical="center" wrapText="1"/>
    </xf>
    <xf numFmtId="0" fontId="11" fillId="0" borderId="0" xfId="0" applyFont="1" applyAlignment="1">
      <alignment vertical="top" wrapText="1"/>
    </xf>
    <xf numFmtId="44" fontId="0" fillId="0" borderId="0" xfId="2" applyFont="1" applyBorder="1"/>
    <xf numFmtId="164" fontId="0" fillId="0" borderId="0" xfId="1" applyNumberFormat="1" applyFont="1" applyBorder="1"/>
    <xf numFmtId="0" fontId="3" fillId="0" borderId="0" xfId="0" applyFont="1" applyAlignment="1">
      <alignment wrapText="1"/>
    </xf>
    <xf numFmtId="0" fontId="3" fillId="6" borderId="0" xfId="0" applyFont="1" applyFill="1"/>
    <xf numFmtId="44" fontId="3" fillId="5" borderId="1" xfId="2" applyFont="1" applyFill="1" applyBorder="1" applyProtection="1">
      <protection locked="0"/>
    </xf>
    <xf numFmtId="164" fontId="3" fillId="5" borderId="1" xfId="1" applyNumberFormat="1" applyFont="1" applyFill="1" applyBorder="1" applyProtection="1">
      <protection locked="0"/>
    </xf>
    <xf numFmtId="44" fontId="3" fillId="0" borderId="0" xfId="2" applyFont="1" applyFill="1" applyBorder="1" applyProtection="1">
      <protection locked="0"/>
    </xf>
    <xf numFmtId="164" fontId="3" fillId="0" borderId="0" xfId="1" applyNumberFormat="1" applyFont="1" applyFill="1" applyBorder="1" applyProtection="1">
      <protection locked="0"/>
    </xf>
    <xf numFmtId="44" fontId="3" fillId="0" borderId="1" xfId="2" applyFont="1" applyBorder="1" applyProtection="1">
      <protection locked="0"/>
    </xf>
    <xf numFmtId="164" fontId="3" fillId="0" borderId="1" xfId="1" applyNumberFormat="1" applyFont="1" applyBorder="1" applyProtection="1">
      <protection locked="0"/>
    </xf>
    <xf numFmtId="44" fontId="2" fillId="0" borderId="1" xfId="2" applyFont="1" applyBorder="1" applyProtection="1">
      <protection locked="0"/>
    </xf>
    <xf numFmtId="44" fontId="3" fillId="0" borderId="0" xfId="2" applyFont="1" applyBorder="1" applyProtection="1">
      <protection locked="0"/>
    </xf>
    <xf numFmtId="164" fontId="3" fillId="0" borderId="0" xfId="1" applyNumberFormat="1" applyFont="1" applyBorder="1" applyProtection="1">
      <protection locked="0"/>
    </xf>
    <xf numFmtId="44" fontId="2" fillId="0" borderId="0" xfId="2" applyFont="1" applyBorder="1" applyProtection="1">
      <protection locked="0"/>
    </xf>
    <xf numFmtId="0" fontId="3" fillId="0" borderId="1" xfId="0" applyFont="1" applyBorder="1"/>
    <xf numFmtId="0" fontId="2" fillId="0" borderId="0" xfId="0" applyFont="1" applyAlignment="1">
      <alignment horizontal="center" vertical="center"/>
    </xf>
    <xf numFmtId="0" fontId="2" fillId="0" borderId="1" xfId="0" applyFont="1" applyBorder="1"/>
    <xf numFmtId="44" fontId="3" fillId="0" borderId="1" xfId="2" applyFont="1" applyBorder="1" applyProtection="1"/>
    <xf numFmtId="44" fontId="3" fillId="0" borderId="0" xfId="2" applyFont="1" applyBorder="1" applyProtection="1"/>
    <xf numFmtId="44" fontId="3" fillId="0" borderId="0" xfId="2" applyFont="1" applyFill="1" applyBorder="1" applyProtection="1"/>
    <xf numFmtId="44" fontId="3" fillId="0" borderId="1" xfId="2" applyFont="1" applyFill="1" applyBorder="1" applyProtection="1"/>
    <xf numFmtId="0" fontId="14" fillId="0" borderId="0" xfId="0" applyFont="1" applyAlignment="1">
      <alignment horizontal="left" vertical="center"/>
    </xf>
    <xf numFmtId="0" fontId="0" fillId="0" borderId="11" xfId="0" applyBorder="1"/>
    <xf numFmtId="0" fontId="0" fillId="0" borderId="12" xfId="0" applyBorder="1"/>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0" fillId="0" borderId="0" xfId="0" applyFont="1" applyAlignment="1">
      <alignment horizontal="left" vertical="center"/>
    </xf>
    <xf numFmtId="0" fontId="5" fillId="0" borderId="0" xfId="0" applyFont="1" applyAlignment="1">
      <alignment horizontal="left" vertical="center" wrapText="1"/>
    </xf>
    <xf numFmtId="0" fontId="2" fillId="0" borderId="0" xfId="0" applyFont="1" applyAlignment="1">
      <alignment horizontal="left" wrapText="1"/>
    </xf>
    <xf numFmtId="0" fontId="3" fillId="0" borderId="0" xfId="0" applyFont="1" applyAlignment="1">
      <alignment horizontal="left"/>
    </xf>
    <xf numFmtId="0" fontId="2" fillId="0" borderId="1" xfId="0" applyFont="1" applyBorder="1" applyAlignment="1">
      <alignment horizontal="center" vertical="center"/>
    </xf>
    <xf numFmtId="0" fontId="2" fillId="0" borderId="0" xfId="0" applyFont="1" applyAlignment="1">
      <alignment horizontal="right"/>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15" fillId="0" borderId="11" xfId="0" applyFont="1" applyBorder="1" applyAlignment="1">
      <alignment horizontal="left" vertical="center" wrapText="1"/>
    </xf>
    <xf numFmtId="0" fontId="14" fillId="0" borderId="0" xfId="0" applyFont="1" applyAlignment="1">
      <alignment horizontal="left" vertical="center"/>
    </xf>
    <xf numFmtId="0" fontId="14" fillId="0" borderId="12" xfId="0" applyFont="1" applyBorder="1" applyAlignment="1">
      <alignment horizontal="left" vertical="center"/>
    </xf>
    <xf numFmtId="0" fontId="14" fillId="0" borderId="11" xfId="0" applyFont="1" applyBorder="1" applyAlignment="1">
      <alignment horizontal="left" vertical="center"/>
    </xf>
    <xf numFmtId="0" fontId="14" fillId="0" borderId="13" xfId="0" applyFont="1" applyBorder="1" applyAlignment="1">
      <alignment horizontal="left" vertical="center"/>
    </xf>
    <xf numFmtId="0" fontId="14" fillId="0" borderId="14" xfId="0" applyFont="1" applyBorder="1" applyAlignment="1">
      <alignment horizontal="left" vertical="center"/>
    </xf>
    <xf numFmtId="0" fontId="14" fillId="0" borderId="15" xfId="0" applyFont="1" applyBorder="1" applyAlignment="1">
      <alignment horizontal="left" vertical="center"/>
    </xf>
    <xf numFmtId="0" fontId="7" fillId="4" borderId="11" xfId="0" applyFont="1" applyFill="1" applyBorder="1" applyAlignment="1">
      <alignment horizontal="left" vertical="center" wrapText="1"/>
    </xf>
    <xf numFmtId="0" fontId="7" fillId="4" borderId="0" xfId="0" applyFont="1" applyFill="1" applyAlignment="1">
      <alignment horizontal="left" vertical="center" wrapText="1"/>
    </xf>
    <xf numFmtId="0" fontId="7" fillId="4" borderId="12" xfId="0" applyFont="1" applyFill="1" applyBorder="1" applyAlignment="1">
      <alignment horizontal="left" vertical="center" wrapText="1"/>
    </xf>
    <xf numFmtId="0" fontId="12" fillId="0" borderId="13" xfId="0" applyFont="1" applyBorder="1" applyAlignment="1">
      <alignment horizontal="left" vertical="top" wrapText="1"/>
    </xf>
    <xf numFmtId="0" fontId="11" fillId="0" borderId="14" xfId="0" applyFont="1" applyBorder="1" applyAlignment="1">
      <alignment horizontal="left" vertical="top" wrapText="1"/>
    </xf>
    <xf numFmtId="0" fontId="12" fillId="0" borderId="14" xfId="0" applyFont="1" applyBorder="1" applyAlignment="1">
      <alignment horizontal="left" vertical="top" wrapText="1"/>
    </xf>
    <xf numFmtId="0" fontId="12" fillId="0" borderId="15" xfId="0" applyFont="1" applyBorder="1" applyAlignment="1">
      <alignment horizontal="left" vertical="top" wrapText="1"/>
    </xf>
    <xf numFmtId="0" fontId="14" fillId="4" borderId="11" xfId="0" applyFont="1" applyFill="1" applyBorder="1" applyAlignment="1">
      <alignment horizontal="left" vertical="center" wrapText="1"/>
    </xf>
    <xf numFmtId="0" fontId="14" fillId="4" borderId="0" xfId="0" applyFont="1" applyFill="1" applyAlignment="1">
      <alignment horizontal="left" vertical="center" wrapText="1"/>
    </xf>
    <xf numFmtId="0" fontId="14" fillId="4" borderId="12"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4" borderId="14" xfId="0" applyFont="1" applyFill="1" applyBorder="1" applyAlignment="1">
      <alignment horizontal="left" vertical="center" wrapText="1"/>
    </xf>
    <xf numFmtId="0" fontId="5" fillId="4" borderId="15" xfId="0" applyFont="1" applyFill="1" applyBorder="1" applyAlignment="1">
      <alignment horizontal="left" vertical="center" wrapText="1"/>
    </xf>
    <xf numFmtId="0" fontId="3" fillId="0" borderId="0" xfId="0" applyFont="1" applyAlignment="1">
      <alignment horizontal="left" wrapText="1"/>
    </xf>
    <xf numFmtId="0" fontId="17" fillId="2" borderId="2" xfId="3" applyFont="1" applyFill="1" applyBorder="1" applyAlignment="1">
      <alignment horizontal="center" vertical="center" wrapText="1"/>
    </xf>
    <xf numFmtId="0" fontId="17" fillId="2" borderId="3" xfId="3" applyFont="1" applyFill="1" applyBorder="1" applyAlignment="1">
      <alignment horizontal="center" vertical="center" wrapText="1"/>
    </xf>
    <xf numFmtId="0" fontId="17" fillId="2" borderId="4" xfId="3" applyFont="1" applyFill="1" applyBorder="1" applyAlignment="1">
      <alignment horizontal="center" vertical="center" wrapText="1"/>
    </xf>
    <xf numFmtId="0" fontId="17" fillId="2" borderId="5" xfId="3" applyFont="1" applyFill="1" applyBorder="1" applyAlignment="1">
      <alignment horizontal="center" vertical="center" wrapText="1"/>
    </xf>
    <xf numFmtId="0" fontId="17" fillId="2" borderId="6" xfId="3" applyFont="1" applyFill="1" applyBorder="1" applyAlignment="1">
      <alignment horizontal="center" vertical="center" wrapText="1"/>
    </xf>
    <xf numFmtId="0" fontId="17" fillId="2" borderId="7" xfId="3" applyFont="1" applyFill="1" applyBorder="1" applyAlignment="1">
      <alignment horizontal="center" vertical="center" wrapText="1"/>
    </xf>
  </cellXfs>
  <cellStyles count="4">
    <cellStyle name="Komma" xfId="1" builtinId="3"/>
    <cellStyle name="Link" xfId="3" builtinId="8"/>
    <cellStyle name="Standard" xfId="0" builtinId="0"/>
    <cellStyle name="Währung" xfId="2" builtinId="4"/>
  </cellStyles>
  <dxfs count="0"/>
  <tableStyles count="0" defaultTableStyle="TableStyleMedium9" defaultPivotStyle="PivotStyleLight16"/>
  <colors>
    <mruColors>
      <color rgb="FFB9FFC9"/>
      <color rgb="FFFFC0C7"/>
      <color rgb="FFFCFFA6"/>
      <color rgb="FF8064A2"/>
      <color rgb="FFC00000"/>
      <color rgb="FFFFC000"/>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trans-o-flex.com/en/e-services/logistics-optimisation-for-pharmaceutical-logistics-professionels/" TargetMode="Externa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R25"/>
  <sheetViews>
    <sheetView showGridLines="0" tabSelected="1" view="pageLayout" topLeftCell="A14" zoomScale="56" zoomScaleNormal="100" zoomScalePageLayoutView="56" workbookViewId="0">
      <selection activeCell="F17" sqref="F17"/>
    </sheetView>
  </sheetViews>
  <sheetFormatPr baseColWidth="10" defaultColWidth="8.6640625" defaultRowHeight="15" x14ac:dyDescent="0.2"/>
  <cols>
    <col min="1" max="1" width="26" style="1" customWidth="1"/>
    <col min="2" max="2" width="59.33203125" style="1" customWidth="1"/>
    <col min="3" max="3" width="42.1640625" style="1" customWidth="1"/>
    <col min="4" max="4" width="10.83203125" customWidth="1"/>
    <col min="7" max="7" width="13" customWidth="1"/>
    <col min="11" max="11" width="117.5" customWidth="1"/>
    <col min="13" max="13" width="5.33203125" customWidth="1"/>
    <col min="14" max="14" width="6.6640625" customWidth="1"/>
    <col min="18" max="18" width="3.33203125" customWidth="1"/>
  </cols>
  <sheetData>
    <row r="2" spans="1:18" ht="45" x14ac:dyDescent="0.2">
      <c r="A2" s="50" t="s">
        <v>0</v>
      </c>
      <c r="B2" s="51"/>
      <c r="C2" s="51"/>
      <c r="D2" s="51"/>
      <c r="E2" s="51"/>
      <c r="F2" s="51"/>
      <c r="G2" s="51"/>
      <c r="H2" s="51"/>
      <c r="I2" s="51"/>
      <c r="J2" s="51"/>
      <c r="K2" s="52"/>
    </row>
    <row r="3" spans="1:18" ht="18" customHeight="1" x14ac:dyDescent="0.2">
      <c r="A3" s="40"/>
      <c r="B3"/>
      <c r="C3"/>
      <c r="G3" s="18"/>
      <c r="H3" s="19"/>
      <c r="K3" s="41"/>
    </row>
    <row r="4" spans="1:18" x14ac:dyDescent="0.2">
      <c r="A4" s="53" t="s">
        <v>1</v>
      </c>
      <c r="B4" s="54"/>
      <c r="C4" s="54"/>
      <c r="D4" s="54"/>
      <c r="E4" s="54"/>
      <c r="F4" s="54"/>
      <c r="G4" s="54"/>
      <c r="H4" s="54"/>
      <c r="I4" s="54"/>
      <c r="J4" s="54"/>
      <c r="K4" s="55"/>
    </row>
    <row r="5" spans="1:18" x14ac:dyDescent="0.2">
      <c r="A5" s="56"/>
      <c r="B5" s="54"/>
      <c r="C5" s="54"/>
      <c r="D5" s="54"/>
      <c r="E5" s="54"/>
      <c r="F5" s="54"/>
      <c r="G5" s="54"/>
      <c r="H5" s="54"/>
      <c r="I5" s="54"/>
      <c r="J5" s="54"/>
      <c r="K5" s="55"/>
    </row>
    <row r="6" spans="1:18" x14ac:dyDescent="0.2">
      <c r="A6" s="56"/>
      <c r="B6" s="54"/>
      <c r="C6" s="54"/>
      <c r="D6" s="54"/>
      <c r="E6" s="54"/>
      <c r="F6" s="54"/>
      <c r="G6" s="54"/>
      <c r="H6" s="54"/>
      <c r="I6" s="54"/>
      <c r="J6" s="54"/>
      <c r="K6" s="55"/>
    </row>
    <row r="7" spans="1:18" x14ac:dyDescent="0.2">
      <c r="A7" s="56"/>
      <c r="B7" s="54"/>
      <c r="C7" s="54"/>
      <c r="D7" s="54"/>
      <c r="E7" s="54"/>
      <c r="F7" s="54"/>
      <c r="G7" s="54"/>
      <c r="H7" s="54"/>
      <c r="I7" s="54"/>
      <c r="J7" s="54"/>
      <c r="K7" s="55"/>
    </row>
    <row r="8" spans="1:18" x14ac:dyDescent="0.2">
      <c r="A8" s="56"/>
      <c r="B8" s="54"/>
      <c r="C8" s="54"/>
      <c r="D8" s="54"/>
      <c r="E8" s="54"/>
      <c r="F8" s="54"/>
      <c r="G8" s="54"/>
      <c r="H8" s="54"/>
      <c r="I8" s="54"/>
      <c r="J8" s="54"/>
      <c r="K8" s="55"/>
    </row>
    <row r="9" spans="1:18" x14ac:dyDescent="0.2">
      <c r="A9" s="57"/>
      <c r="B9" s="58"/>
      <c r="C9" s="58"/>
      <c r="D9" s="58"/>
      <c r="E9" s="58"/>
      <c r="F9" s="58"/>
      <c r="G9" s="58"/>
      <c r="H9" s="58"/>
      <c r="I9" s="58"/>
      <c r="J9" s="58"/>
      <c r="K9" s="59"/>
    </row>
    <row r="10" spans="1:18" ht="23" x14ac:dyDescent="0.2">
      <c r="A10" s="43"/>
      <c r="B10" s="39"/>
      <c r="C10" s="39"/>
      <c r="D10" s="39"/>
      <c r="E10" s="39"/>
      <c r="F10" s="39"/>
      <c r="G10" s="39"/>
      <c r="H10" s="39"/>
      <c r="I10" s="39"/>
      <c r="J10" s="39"/>
      <c r="K10" s="42"/>
    </row>
    <row r="11" spans="1:18" ht="409.5" customHeight="1" x14ac:dyDescent="0.2">
      <c r="A11" s="63" t="s">
        <v>2</v>
      </c>
      <c r="B11" s="64"/>
      <c r="C11" s="65" t="s">
        <v>3</v>
      </c>
      <c r="D11" s="64"/>
      <c r="E11" s="64"/>
      <c r="F11" s="64"/>
      <c r="G11" s="64"/>
      <c r="H11" s="65" t="s">
        <v>4</v>
      </c>
      <c r="I11" s="65"/>
      <c r="J11" s="65"/>
      <c r="K11" s="66"/>
      <c r="L11" s="17"/>
      <c r="M11" s="17"/>
      <c r="N11" s="17"/>
      <c r="O11" s="17"/>
      <c r="P11" s="17"/>
      <c r="Q11" s="17"/>
      <c r="R11" s="17"/>
    </row>
    <row r="12" spans="1:18" ht="33" customHeight="1" x14ac:dyDescent="0.2">
      <c r="A12" s="60" t="s">
        <v>5</v>
      </c>
      <c r="B12" s="61"/>
      <c r="C12" s="61"/>
      <c r="D12" s="61"/>
      <c r="E12" s="61"/>
      <c r="F12" s="61"/>
      <c r="G12" s="61"/>
      <c r="H12" s="61"/>
      <c r="I12" s="61"/>
      <c r="J12" s="61"/>
      <c r="K12" s="62"/>
    </row>
    <row r="13" spans="1:18" ht="23" x14ac:dyDescent="0.2">
      <c r="A13" s="67" t="s">
        <v>6</v>
      </c>
      <c r="B13" s="68"/>
      <c r="C13" s="68"/>
      <c r="D13" s="68"/>
      <c r="E13" s="68"/>
      <c r="F13" s="68"/>
      <c r="G13" s="68"/>
      <c r="H13" s="68"/>
      <c r="I13" s="68"/>
      <c r="J13" s="68"/>
      <c r="K13" s="69"/>
    </row>
    <row r="14" spans="1:18" ht="397" customHeight="1" x14ac:dyDescent="0.2">
      <c r="A14" s="70" t="s">
        <v>313</v>
      </c>
      <c r="B14" s="71"/>
      <c r="C14" s="71"/>
      <c r="D14" s="71"/>
      <c r="E14" s="71"/>
      <c r="F14" s="71"/>
      <c r="G14" s="71"/>
      <c r="H14" s="71"/>
      <c r="I14" s="71"/>
      <c r="J14" s="71"/>
      <c r="K14" s="72"/>
    </row>
    <row r="15" spans="1:18" ht="21" customHeight="1" x14ac:dyDescent="0.2">
      <c r="A15" s="8"/>
      <c r="B15" s="8"/>
      <c r="C15" s="8"/>
      <c r="D15" s="8"/>
      <c r="E15" s="8"/>
      <c r="F15" s="8"/>
      <c r="G15" s="8"/>
      <c r="H15" s="8"/>
      <c r="I15" s="8"/>
      <c r="J15" s="8"/>
      <c r="K15" s="8"/>
    </row>
    <row r="16" spans="1:18" ht="24" x14ac:dyDescent="0.2">
      <c r="A16" s="7"/>
      <c r="J16" s="7"/>
      <c r="K16" s="7"/>
    </row>
    <row r="17" spans="1:9" ht="78" customHeight="1" x14ac:dyDescent="0.2">
      <c r="A17" s="74" t="s">
        <v>7</v>
      </c>
      <c r="B17" s="75"/>
      <c r="C17" s="7"/>
    </row>
    <row r="18" spans="1:9" ht="24" customHeight="1" x14ac:dyDescent="0.2">
      <c r="A18" s="76"/>
      <c r="B18" s="77"/>
      <c r="C18" s="7"/>
    </row>
    <row r="19" spans="1:9" ht="24" customHeight="1" x14ac:dyDescent="0.2">
      <c r="A19" s="76"/>
      <c r="B19" s="77"/>
      <c r="C19" s="7"/>
    </row>
    <row r="20" spans="1:9" ht="15" customHeight="1" x14ac:dyDescent="0.2">
      <c r="A20" s="76"/>
      <c r="B20" s="77"/>
      <c r="C20"/>
    </row>
    <row r="21" spans="1:9" ht="16" customHeight="1" x14ac:dyDescent="0.2">
      <c r="A21" s="78"/>
      <c r="B21" s="79"/>
      <c r="C21"/>
    </row>
    <row r="22" spans="1:9" ht="24" x14ac:dyDescent="0.2">
      <c r="A22"/>
      <c r="B22" s="13"/>
      <c r="C22" s="13"/>
      <c r="D22" s="13"/>
      <c r="E22" s="13"/>
      <c r="F22" s="16"/>
      <c r="G22" s="16"/>
      <c r="H22" s="16"/>
      <c r="I22" s="16"/>
    </row>
    <row r="23" spans="1:9" ht="26" customHeight="1" x14ac:dyDescent="0.2">
      <c r="B23"/>
      <c r="C23"/>
    </row>
    <row r="24" spans="1:9" x14ac:dyDescent="0.2">
      <c r="B24"/>
      <c r="C24"/>
    </row>
    <row r="25" spans="1:9" x14ac:dyDescent="0.2">
      <c r="B25"/>
      <c r="C25"/>
    </row>
  </sheetData>
  <mergeCells count="9">
    <mergeCell ref="A2:K2"/>
    <mergeCell ref="A4:K9"/>
    <mergeCell ref="A12:K12"/>
    <mergeCell ref="A17:B21"/>
    <mergeCell ref="A11:B11"/>
    <mergeCell ref="C11:G11"/>
    <mergeCell ref="H11:K11"/>
    <mergeCell ref="A13:K13"/>
    <mergeCell ref="A14:K14"/>
  </mergeCells>
  <hyperlinks>
    <hyperlink ref="A17:B21" r:id="rId1" display="Would you like to speak with us or do you have specific questions about your results? Click here! " xr:uid="{00000000-0004-0000-0000-000000000000}"/>
  </hyperlinks>
  <pageMargins left="0.7" right="0.7" top="0.75" bottom="0.75" header="0.3" footer="0.3"/>
  <pageSetup paperSize="9" scale="39" orientation="landscape" r:id="rId2"/>
  <headerFooter scaleWithDoc="0">
    <oddHeader>&amp;R&amp;"System Font,Standard"&amp;10&amp;K000000&amp;G</oddHeader>
    <oddFooter>&amp;L&amp;"Arial,Standard"Total Cost of Ownership - page 1&amp;C&amp;"Arial,Standard"&amp;D&amp;R&amp;"Arial,Standard"trans-o-flex Express GmbH &amp;&amp; Co KG aA</oddFooter>
  </headerFooter>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I72"/>
  <sheetViews>
    <sheetView showGridLines="0" view="pageLayout" topLeftCell="A44" zoomScaleNormal="137" workbookViewId="0">
      <selection activeCell="D4" sqref="D4:H4"/>
    </sheetView>
  </sheetViews>
  <sheetFormatPr baseColWidth="10" defaultColWidth="8.6640625" defaultRowHeight="15" x14ac:dyDescent="0.2"/>
  <cols>
    <col min="1" max="1" width="32" bestFit="1" customWidth="1"/>
    <col min="2" max="2" width="30" bestFit="1" customWidth="1"/>
    <col min="3" max="3" width="40.33203125" bestFit="1" customWidth="1"/>
    <col min="4" max="4" width="21" customWidth="1"/>
    <col min="5" max="5" width="40.5" style="2" bestFit="1" customWidth="1"/>
    <col min="6" max="6" width="23.5" style="3" customWidth="1"/>
    <col min="7" max="7" width="21.33203125" style="2" bestFit="1" customWidth="1"/>
    <col min="8" max="8" width="16.33203125" customWidth="1"/>
  </cols>
  <sheetData>
    <row r="2" spans="1:9" ht="40" customHeight="1" x14ac:dyDescent="0.2">
      <c r="A2" s="44" t="s">
        <v>8</v>
      </c>
      <c r="B2" s="44"/>
      <c r="C2" s="44"/>
      <c r="D2" s="44"/>
      <c r="E2" s="44"/>
      <c r="F2" s="44"/>
      <c r="G2" s="44"/>
      <c r="H2" s="44"/>
      <c r="I2" s="44"/>
    </row>
    <row r="3" spans="1:9" ht="45" customHeight="1" x14ac:dyDescent="0.2">
      <c r="A3" s="45" t="s">
        <v>9</v>
      </c>
      <c r="B3" s="45"/>
      <c r="C3" s="45"/>
      <c r="D3" s="45"/>
      <c r="E3" s="45"/>
      <c r="F3" s="45"/>
      <c r="G3" s="45"/>
      <c r="H3" s="45"/>
    </row>
    <row r="4" spans="1:9" x14ac:dyDescent="0.2">
      <c r="A4" s="10" t="s">
        <v>10</v>
      </c>
      <c r="B4" s="21" t="s">
        <v>11</v>
      </c>
      <c r="D4" s="49" t="s">
        <v>12</v>
      </c>
      <c r="E4" s="49"/>
      <c r="F4" s="49"/>
      <c r="G4" s="49"/>
      <c r="H4" s="49"/>
    </row>
    <row r="6" spans="1:9" ht="16" customHeight="1" x14ac:dyDescent="0.2">
      <c r="A6" s="4" t="s">
        <v>13</v>
      </c>
      <c r="B6" s="4" t="s">
        <v>14</v>
      </c>
      <c r="C6" s="4" t="s">
        <v>15</v>
      </c>
      <c r="D6" s="4" t="s">
        <v>16</v>
      </c>
      <c r="E6" s="4" t="s">
        <v>17</v>
      </c>
      <c r="F6" s="5" t="s">
        <v>18</v>
      </c>
      <c r="G6" s="6" t="s">
        <v>19</v>
      </c>
      <c r="H6" s="5" t="s">
        <v>20</v>
      </c>
    </row>
    <row r="7" spans="1:9" x14ac:dyDescent="0.2">
      <c r="A7" s="48" t="s">
        <v>21</v>
      </c>
      <c r="B7" s="32" t="s">
        <v>22</v>
      </c>
      <c r="C7" s="32" t="s">
        <v>23</v>
      </c>
      <c r="D7" s="32" t="s">
        <v>24</v>
      </c>
      <c r="E7" s="32" t="s">
        <v>25</v>
      </c>
      <c r="F7" s="22">
        <v>0.2</v>
      </c>
      <c r="G7" s="23">
        <v>100000</v>
      </c>
      <c r="H7" s="38">
        <f>G7*F7</f>
        <v>20000</v>
      </c>
    </row>
    <row r="8" spans="1:9" x14ac:dyDescent="0.2">
      <c r="A8" s="48"/>
      <c r="B8" s="32" t="s">
        <v>26</v>
      </c>
      <c r="C8" s="32" t="s">
        <v>27</v>
      </c>
      <c r="D8" s="32" t="s">
        <v>24</v>
      </c>
      <c r="E8" s="32" t="s">
        <v>28</v>
      </c>
      <c r="F8" s="22">
        <v>0.2</v>
      </c>
      <c r="G8" s="23">
        <v>5000</v>
      </c>
      <c r="H8" s="38">
        <f t="shared" ref="H8:H64" si="0">G8*F8</f>
        <v>1000</v>
      </c>
    </row>
    <row r="9" spans="1:9" x14ac:dyDescent="0.2">
      <c r="A9" s="48"/>
      <c r="B9" s="32" t="s">
        <v>26</v>
      </c>
      <c r="C9" s="32" t="s">
        <v>29</v>
      </c>
      <c r="D9" s="32" t="s">
        <v>30</v>
      </c>
      <c r="E9" s="32" t="s">
        <v>31</v>
      </c>
      <c r="F9" s="22">
        <v>5000</v>
      </c>
      <c r="G9" s="23">
        <v>1</v>
      </c>
      <c r="H9" s="38">
        <f t="shared" si="0"/>
        <v>5000</v>
      </c>
    </row>
    <row r="10" spans="1:9" x14ac:dyDescent="0.2">
      <c r="A10" s="48"/>
      <c r="B10" s="32" t="s">
        <v>32</v>
      </c>
      <c r="C10" s="32" t="s">
        <v>33</v>
      </c>
      <c r="D10" s="32" t="s">
        <v>24</v>
      </c>
      <c r="E10" s="32" t="s">
        <v>34</v>
      </c>
      <c r="F10" s="22">
        <v>0.05</v>
      </c>
      <c r="G10" s="23">
        <v>100000</v>
      </c>
      <c r="H10" s="38">
        <f t="shared" si="0"/>
        <v>5000</v>
      </c>
    </row>
    <row r="11" spans="1:9" x14ac:dyDescent="0.2">
      <c r="A11" s="48"/>
      <c r="B11" s="32" t="s">
        <v>35</v>
      </c>
      <c r="C11" s="32" t="s">
        <v>36</v>
      </c>
      <c r="D11" s="32" t="s">
        <v>37</v>
      </c>
      <c r="E11" s="32" t="s">
        <v>38</v>
      </c>
      <c r="F11" s="22">
        <v>0.01</v>
      </c>
      <c r="G11" s="23">
        <v>100000</v>
      </c>
      <c r="H11" s="38">
        <f t="shared" si="0"/>
        <v>1000</v>
      </c>
    </row>
    <row r="12" spans="1:9" x14ac:dyDescent="0.2">
      <c r="A12" s="48"/>
      <c r="B12" s="32" t="s">
        <v>39</v>
      </c>
      <c r="C12" s="32" t="s">
        <v>40</v>
      </c>
      <c r="D12" s="32" t="s">
        <v>24</v>
      </c>
      <c r="E12" s="32" t="s">
        <v>41</v>
      </c>
      <c r="F12" s="22">
        <v>0.5</v>
      </c>
      <c r="G12" s="23">
        <v>5000</v>
      </c>
      <c r="H12" s="38">
        <f t="shared" si="0"/>
        <v>2500</v>
      </c>
    </row>
    <row r="13" spans="1:9" x14ac:dyDescent="0.2">
      <c r="A13" s="48"/>
      <c r="B13" s="32" t="s">
        <v>39</v>
      </c>
      <c r="C13" s="32" t="s">
        <v>42</v>
      </c>
      <c r="D13" s="32" t="s">
        <v>30</v>
      </c>
      <c r="E13" s="32" t="s">
        <v>43</v>
      </c>
      <c r="F13" s="22">
        <v>1000</v>
      </c>
      <c r="G13" s="23">
        <v>1</v>
      </c>
      <c r="H13" s="38">
        <f t="shared" si="0"/>
        <v>1000</v>
      </c>
    </row>
    <row r="14" spans="1:9" x14ac:dyDescent="0.2">
      <c r="A14" s="48"/>
      <c r="B14" s="32" t="s">
        <v>44</v>
      </c>
      <c r="C14" s="32" t="s">
        <v>45</v>
      </c>
      <c r="D14" s="32" t="s">
        <v>30</v>
      </c>
      <c r="E14" s="32" t="s">
        <v>46</v>
      </c>
      <c r="F14" s="22">
        <v>400</v>
      </c>
      <c r="G14" s="23">
        <v>1</v>
      </c>
      <c r="H14" s="38">
        <f t="shared" si="0"/>
        <v>400</v>
      </c>
    </row>
    <row r="15" spans="1:9" x14ac:dyDescent="0.2">
      <c r="A15" s="48"/>
      <c r="B15" s="32" t="s">
        <v>47</v>
      </c>
      <c r="C15" s="32" t="s">
        <v>48</v>
      </c>
      <c r="D15" s="32" t="s">
        <v>30</v>
      </c>
      <c r="E15" s="32" t="s">
        <v>49</v>
      </c>
      <c r="F15" s="22">
        <v>500</v>
      </c>
      <c r="G15" s="23">
        <v>1</v>
      </c>
      <c r="H15" s="38">
        <f t="shared" si="0"/>
        <v>500</v>
      </c>
    </row>
    <row r="16" spans="1:9" x14ac:dyDescent="0.2">
      <c r="A16" s="48"/>
      <c r="B16" s="32" t="s">
        <v>50</v>
      </c>
      <c r="C16" s="32" t="s">
        <v>51</v>
      </c>
      <c r="D16" s="32" t="s">
        <v>24</v>
      </c>
      <c r="E16" s="32" t="s">
        <v>52</v>
      </c>
      <c r="F16" s="22">
        <v>0</v>
      </c>
      <c r="G16" s="23"/>
      <c r="H16" s="38">
        <f t="shared" si="0"/>
        <v>0</v>
      </c>
    </row>
    <row r="17" spans="1:8" x14ac:dyDescent="0.2">
      <c r="A17" s="48" t="s">
        <v>53</v>
      </c>
      <c r="B17" s="32" t="s">
        <v>54</v>
      </c>
      <c r="C17" s="32" t="s">
        <v>55</v>
      </c>
      <c r="D17" s="32" t="s">
        <v>24</v>
      </c>
      <c r="E17" s="32" t="s">
        <v>56</v>
      </c>
      <c r="F17" s="22">
        <v>3.4</v>
      </c>
      <c r="G17" s="23">
        <v>100000</v>
      </c>
      <c r="H17" s="38">
        <f t="shared" si="0"/>
        <v>340000</v>
      </c>
    </row>
    <row r="18" spans="1:8" x14ac:dyDescent="0.2">
      <c r="A18" s="48"/>
      <c r="B18" s="32" t="s">
        <v>57</v>
      </c>
      <c r="C18" s="32" t="s">
        <v>55</v>
      </c>
      <c r="D18" s="32" t="s">
        <v>24</v>
      </c>
      <c r="E18" s="32" t="s">
        <v>56</v>
      </c>
      <c r="F18" s="22">
        <v>0</v>
      </c>
      <c r="G18" s="23">
        <v>0</v>
      </c>
      <c r="H18" s="38">
        <f t="shared" si="0"/>
        <v>0</v>
      </c>
    </row>
    <row r="19" spans="1:8" x14ac:dyDescent="0.2">
      <c r="A19" s="48"/>
      <c r="B19" s="32" t="s">
        <v>58</v>
      </c>
      <c r="C19" s="32" t="s">
        <v>59</v>
      </c>
      <c r="D19" s="32" t="s">
        <v>60</v>
      </c>
      <c r="E19" s="32" t="s">
        <v>61</v>
      </c>
      <c r="F19" s="22">
        <v>2</v>
      </c>
      <c r="G19" s="23">
        <v>20000</v>
      </c>
      <c r="H19" s="38">
        <f t="shared" si="0"/>
        <v>40000</v>
      </c>
    </row>
    <row r="20" spans="1:8" x14ac:dyDescent="0.2">
      <c r="A20" s="48"/>
      <c r="B20" s="32" t="s">
        <v>62</v>
      </c>
      <c r="C20" s="32" t="s">
        <v>63</v>
      </c>
      <c r="D20" s="32" t="s">
        <v>60</v>
      </c>
      <c r="E20" s="32" t="s">
        <v>64</v>
      </c>
      <c r="F20" s="22">
        <v>0.1</v>
      </c>
      <c r="G20" s="23">
        <v>20000</v>
      </c>
      <c r="H20" s="38">
        <f t="shared" si="0"/>
        <v>2000</v>
      </c>
    </row>
    <row r="21" spans="1:8" x14ac:dyDescent="0.2">
      <c r="A21" s="48"/>
      <c r="B21" s="32" t="s">
        <v>65</v>
      </c>
      <c r="C21" s="32" t="s">
        <v>66</v>
      </c>
      <c r="D21" s="32" t="s">
        <v>60</v>
      </c>
      <c r="E21" s="32" t="s">
        <v>67</v>
      </c>
      <c r="F21" s="22">
        <v>0</v>
      </c>
      <c r="G21" s="23"/>
      <c r="H21" s="38">
        <f t="shared" si="0"/>
        <v>0</v>
      </c>
    </row>
    <row r="22" spans="1:8" x14ac:dyDescent="0.2">
      <c r="A22" s="48"/>
      <c r="B22" s="32" t="s">
        <v>68</v>
      </c>
      <c r="C22" s="32" t="s">
        <v>69</v>
      </c>
      <c r="D22" s="32" t="s">
        <v>60</v>
      </c>
      <c r="E22" s="32" t="s">
        <v>70</v>
      </c>
      <c r="F22" s="22">
        <v>1</v>
      </c>
      <c r="G22" s="23">
        <v>20000</v>
      </c>
      <c r="H22" s="38">
        <f t="shared" si="0"/>
        <v>20000</v>
      </c>
    </row>
    <row r="23" spans="1:8" x14ac:dyDescent="0.2">
      <c r="A23" s="48"/>
      <c r="B23" s="32" t="s">
        <v>71</v>
      </c>
      <c r="C23" s="32" t="s">
        <v>72</v>
      </c>
      <c r="D23" s="32" t="s">
        <v>60</v>
      </c>
      <c r="E23" s="32" t="s">
        <v>73</v>
      </c>
      <c r="F23" s="22">
        <v>0</v>
      </c>
      <c r="G23" s="23"/>
      <c r="H23" s="38">
        <f t="shared" si="0"/>
        <v>0</v>
      </c>
    </row>
    <row r="24" spans="1:8" x14ac:dyDescent="0.2">
      <c r="A24" s="48" t="s">
        <v>74</v>
      </c>
      <c r="B24" s="32" t="s">
        <v>75</v>
      </c>
      <c r="C24" s="32" t="s">
        <v>76</v>
      </c>
      <c r="D24" s="32" t="s">
        <v>24</v>
      </c>
      <c r="E24" s="32" t="s">
        <v>77</v>
      </c>
      <c r="F24" s="22">
        <v>3.4</v>
      </c>
      <c r="G24" s="23">
        <v>100000</v>
      </c>
      <c r="H24" s="38">
        <f t="shared" si="0"/>
        <v>340000</v>
      </c>
    </row>
    <row r="25" spans="1:8" x14ac:dyDescent="0.2">
      <c r="A25" s="48"/>
      <c r="B25" s="32" t="s">
        <v>78</v>
      </c>
      <c r="C25" s="32" t="s">
        <v>79</v>
      </c>
      <c r="D25" s="32" t="s">
        <v>24</v>
      </c>
      <c r="E25" s="32" t="s">
        <v>80</v>
      </c>
      <c r="F25" s="22">
        <v>0.6</v>
      </c>
      <c r="G25" s="23">
        <v>100000</v>
      </c>
      <c r="H25" s="38">
        <f t="shared" si="0"/>
        <v>60000</v>
      </c>
    </row>
    <row r="26" spans="1:8" x14ac:dyDescent="0.2">
      <c r="A26" s="48"/>
      <c r="B26" s="32" t="s">
        <v>81</v>
      </c>
      <c r="C26" s="32" t="s">
        <v>82</v>
      </c>
      <c r="D26" s="32" t="s">
        <v>30</v>
      </c>
      <c r="E26" s="32" t="s">
        <v>83</v>
      </c>
      <c r="F26" s="22">
        <v>100</v>
      </c>
      <c r="G26" s="23">
        <v>1</v>
      </c>
      <c r="H26" s="38">
        <f t="shared" si="0"/>
        <v>100</v>
      </c>
    </row>
    <row r="27" spans="1:8" x14ac:dyDescent="0.2">
      <c r="A27" s="48"/>
      <c r="B27" s="32" t="s">
        <v>84</v>
      </c>
      <c r="C27" s="32" t="s">
        <v>85</v>
      </c>
      <c r="D27" s="32" t="s">
        <v>30</v>
      </c>
      <c r="E27" s="32" t="s">
        <v>86</v>
      </c>
      <c r="F27" s="22">
        <v>1500</v>
      </c>
      <c r="G27" s="23">
        <v>1</v>
      </c>
      <c r="H27" s="38">
        <f t="shared" si="0"/>
        <v>1500</v>
      </c>
    </row>
    <row r="28" spans="1:8" x14ac:dyDescent="0.2">
      <c r="A28" s="48"/>
      <c r="B28" s="32" t="s">
        <v>87</v>
      </c>
      <c r="C28" s="32" t="s">
        <v>88</v>
      </c>
      <c r="D28" s="32" t="s">
        <v>30</v>
      </c>
      <c r="E28" s="32" t="s">
        <v>89</v>
      </c>
      <c r="F28" s="22">
        <v>0</v>
      </c>
      <c r="G28" s="23"/>
      <c r="H28" s="38">
        <f t="shared" si="0"/>
        <v>0</v>
      </c>
    </row>
    <row r="29" spans="1:8" x14ac:dyDescent="0.2">
      <c r="A29" s="48"/>
      <c r="B29" s="32" t="s">
        <v>90</v>
      </c>
      <c r="C29" s="32" t="s">
        <v>91</v>
      </c>
      <c r="D29" s="32" t="s">
        <v>24</v>
      </c>
      <c r="E29" s="32" t="s">
        <v>92</v>
      </c>
      <c r="F29" s="22">
        <v>0</v>
      </c>
      <c r="G29" s="23"/>
      <c r="H29" s="38">
        <f t="shared" si="0"/>
        <v>0</v>
      </c>
    </row>
    <row r="30" spans="1:8" x14ac:dyDescent="0.2">
      <c r="A30" s="48" t="s">
        <v>93</v>
      </c>
      <c r="B30" s="32" t="s">
        <v>94</v>
      </c>
      <c r="C30" s="32" t="s">
        <v>95</v>
      </c>
      <c r="D30" s="32" t="s">
        <v>24</v>
      </c>
      <c r="E30" s="32" t="s">
        <v>96</v>
      </c>
      <c r="F30" s="22">
        <v>0.05</v>
      </c>
      <c r="G30" s="23">
        <v>80000</v>
      </c>
      <c r="H30" s="38">
        <f t="shared" si="0"/>
        <v>4000</v>
      </c>
    </row>
    <row r="31" spans="1:8" x14ac:dyDescent="0.2">
      <c r="A31" s="48"/>
      <c r="B31" s="32" t="s">
        <v>97</v>
      </c>
      <c r="C31" s="32" t="s">
        <v>98</v>
      </c>
      <c r="D31" s="32" t="s">
        <v>24</v>
      </c>
      <c r="E31" s="32" t="s">
        <v>99</v>
      </c>
      <c r="F31" s="22"/>
      <c r="G31" s="23"/>
      <c r="H31" s="38">
        <f t="shared" si="0"/>
        <v>0</v>
      </c>
    </row>
    <row r="32" spans="1:8" x14ac:dyDescent="0.2">
      <c r="A32" s="48"/>
      <c r="B32" s="32" t="s">
        <v>100</v>
      </c>
      <c r="C32" s="32" t="s">
        <v>101</v>
      </c>
      <c r="D32" s="32" t="s">
        <v>30</v>
      </c>
      <c r="E32" s="32" t="s">
        <v>102</v>
      </c>
      <c r="F32" s="22">
        <v>4000</v>
      </c>
      <c r="G32" s="23">
        <v>1</v>
      </c>
      <c r="H32" s="38">
        <f t="shared" si="0"/>
        <v>4000</v>
      </c>
    </row>
    <row r="33" spans="1:8" x14ac:dyDescent="0.2">
      <c r="A33" s="48"/>
      <c r="B33" s="32" t="s">
        <v>103</v>
      </c>
      <c r="C33" s="32" t="s">
        <v>104</v>
      </c>
      <c r="D33" s="32" t="s">
        <v>30</v>
      </c>
      <c r="E33" s="32" t="s">
        <v>105</v>
      </c>
      <c r="F33" s="22">
        <v>4000</v>
      </c>
      <c r="G33" s="23">
        <v>1</v>
      </c>
      <c r="H33" s="38">
        <f t="shared" si="0"/>
        <v>4000</v>
      </c>
    </row>
    <row r="34" spans="1:8" x14ac:dyDescent="0.2">
      <c r="A34" s="48" t="s">
        <v>106</v>
      </c>
      <c r="B34" s="32" t="s">
        <v>107</v>
      </c>
      <c r="C34" s="32" t="s">
        <v>108</v>
      </c>
      <c r="D34" s="32" t="s">
        <v>30</v>
      </c>
      <c r="E34" s="32" t="s">
        <v>109</v>
      </c>
      <c r="F34" s="22">
        <v>0</v>
      </c>
      <c r="G34" s="23">
        <v>1</v>
      </c>
      <c r="H34" s="38">
        <f t="shared" si="0"/>
        <v>0</v>
      </c>
    </row>
    <row r="35" spans="1:8" x14ac:dyDescent="0.2">
      <c r="A35" s="48"/>
      <c r="B35" s="32" t="s">
        <v>110</v>
      </c>
      <c r="C35" s="32" t="s">
        <v>111</v>
      </c>
      <c r="D35" s="32" t="s">
        <v>30</v>
      </c>
      <c r="E35" s="32" t="s">
        <v>112</v>
      </c>
      <c r="F35" s="22">
        <v>1500</v>
      </c>
      <c r="G35" s="23">
        <v>1</v>
      </c>
      <c r="H35" s="38">
        <f t="shared" si="0"/>
        <v>1500</v>
      </c>
    </row>
    <row r="36" spans="1:8" x14ac:dyDescent="0.2">
      <c r="A36" s="48"/>
      <c r="B36" s="32" t="s">
        <v>113</v>
      </c>
      <c r="C36" s="32" t="s">
        <v>114</v>
      </c>
      <c r="D36" s="32" t="s">
        <v>30</v>
      </c>
      <c r="E36" s="32" t="s">
        <v>115</v>
      </c>
      <c r="F36" s="22">
        <v>1000</v>
      </c>
      <c r="G36" s="23">
        <v>1</v>
      </c>
      <c r="H36" s="38">
        <f t="shared" si="0"/>
        <v>1000</v>
      </c>
    </row>
    <row r="37" spans="1:8" x14ac:dyDescent="0.2">
      <c r="A37" s="48"/>
      <c r="B37" s="32" t="s">
        <v>116</v>
      </c>
      <c r="C37" s="32" t="s">
        <v>117</v>
      </c>
      <c r="D37" s="32" t="s">
        <v>30</v>
      </c>
      <c r="E37" s="32" t="s">
        <v>118</v>
      </c>
      <c r="F37" s="22">
        <v>1000</v>
      </c>
      <c r="G37" s="23">
        <v>1</v>
      </c>
      <c r="H37" s="38">
        <f t="shared" si="0"/>
        <v>1000</v>
      </c>
    </row>
    <row r="38" spans="1:8" x14ac:dyDescent="0.2">
      <c r="A38" s="48"/>
      <c r="B38" s="32" t="s">
        <v>119</v>
      </c>
      <c r="C38" s="32" t="s">
        <v>120</v>
      </c>
      <c r="D38" s="32" t="s">
        <v>30</v>
      </c>
      <c r="E38" s="32" t="s">
        <v>121</v>
      </c>
      <c r="F38" s="22">
        <v>1500</v>
      </c>
      <c r="G38" s="23">
        <v>1</v>
      </c>
      <c r="H38" s="38">
        <f t="shared" si="0"/>
        <v>1500</v>
      </c>
    </row>
    <row r="39" spans="1:8" x14ac:dyDescent="0.2">
      <c r="A39" s="48" t="s">
        <v>122</v>
      </c>
      <c r="B39" s="32" t="s">
        <v>123</v>
      </c>
      <c r="C39" s="32" t="s">
        <v>124</v>
      </c>
      <c r="D39" s="32" t="s">
        <v>125</v>
      </c>
      <c r="E39" s="32" t="s">
        <v>126</v>
      </c>
      <c r="F39" s="22">
        <v>100</v>
      </c>
      <c r="G39" s="23">
        <v>1</v>
      </c>
      <c r="H39" s="38">
        <f t="shared" si="0"/>
        <v>100</v>
      </c>
    </row>
    <row r="40" spans="1:8" x14ac:dyDescent="0.2">
      <c r="A40" s="48"/>
      <c r="B40" s="32" t="s">
        <v>127</v>
      </c>
      <c r="C40" s="32" t="s">
        <v>128</v>
      </c>
      <c r="D40" s="32" t="s">
        <v>129</v>
      </c>
      <c r="E40" s="32" t="s">
        <v>130</v>
      </c>
      <c r="F40" s="22">
        <v>0</v>
      </c>
      <c r="G40" s="23"/>
      <c r="H40" s="38">
        <f t="shared" si="0"/>
        <v>0</v>
      </c>
    </row>
    <row r="41" spans="1:8" x14ac:dyDescent="0.2">
      <c r="A41" s="48"/>
      <c r="B41" s="32" t="s">
        <v>131</v>
      </c>
      <c r="C41" s="32" t="s">
        <v>132</v>
      </c>
      <c r="D41" s="32" t="s">
        <v>30</v>
      </c>
      <c r="E41" s="32" t="s">
        <v>133</v>
      </c>
      <c r="F41" s="22">
        <v>0</v>
      </c>
      <c r="G41" s="23"/>
      <c r="H41" s="38">
        <f t="shared" si="0"/>
        <v>0</v>
      </c>
    </row>
    <row r="42" spans="1:8" x14ac:dyDescent="0.2">
      <c r="A42" s="48"/>
      <c r="B42" s="32" t="s">
        <v>134</v>
      </c>
      <c r="C42" s="32" t="s">
        <v>135</v>
      </c>
      <c r="D42" s="32" t="s">
        <v>136</v>
      </c>
      <c r="E42" s="32" t="s">
        <v>137</v>
      </c>
      <c r="F42" s="22">
        <v>1000</v>
      </c>
      <c r="G42" s="23">
        <v>1</v>
      </c>
      <c r="H42" s="38">
        <f t="shared" si="0"/>
        <v>1000</v>
      </c>
    </row>
    <row r="43" spans="1:8" x14ac:dyDescent="0.2">
      <c r="A43" s="48"/>
      <c r="B43" s="32" t="s">
        <v>138</v>
      </c>
      <c r="C43" s="32" t="s">
        <v>139</v>
      </c>
      <c r="D43" s="32" t="s">
        <v>136</v>
      </c>
      <c r="E43" s="32" t="s">
        <v>140</v>
      </c>
      <c r="F43" s="22">
        <v>1000</v>
      </c>
      <c r="G43" s="23">
        <v>1</v>
      </c>
      <c r="H43" s="38">
        <f t="shared" si="0"/>
        <v>1000</v>
      </c>
    </row>
    <row r="44" spans="1:8" x14ac:dyDescent="0.2">
      <c r="A44" s="48"/>
      <c r="B44" s="32" t="s">
        <v>141</v>
      </c>
      <c r="C44" s="32" t="s">
        <v>142</v>
      </c>
      <c r="D44" s="32" t="s">
        <v>30</v>
      </c>
      <c r="E44" s="32" t="s">
        <v>143</v>
      </c>
      <c r="F44" s="22">
        <v>300</v>
      </c>
      <c r="G44" s="23">
        <v>1</v>
      </c>
      <c r="H44" s="38">
        <f t="shared" si="0"/>
        <v>300</v>
      </c>
    </row>
    <row r="45" spans="1:8" x14ac:dyDescent="0.2">
      <c r="A45" s="48"/>
      <c r="B45" s="32" t="s">
        <v>144</v>
      </c>
      <c r="C45" s="32" t="s">
        <v>145</v>
      </c>
      <c r="D45" s="32" t="s">
        <v>30</v>
      </c>
      <c r="E45" s="32" t="s">
        <v>146</v>
      </c>
      <c r="F45" s="22">
        <v>1000</v>
      </c>
      <c r="G45" s="23">
        <v>1</v>
      </c>
      <c r="H45" s="38">
        <f t="shared" si="0"/>
        <v>1000</v>
      </c>
    </row>
    <row r="46" spans="1:8" x14ac:dyDescent="0.2">
      <c r="A46" s="48" t="s">
        <v>147</v>
      </c>
      <c r="B46" s="32" t="s">
        <v>148</v>
      </c>
      <c r="C46" s="32" t="s">
        <v>149</v>
      </c>
      <c r="D46" s="32" t="s">
        <v>24</v>
      </c>
      <c r="E46" s="32" t="s">
        <v>150</v>
      </c>
      <c r="F46" s="22">
        <v>1</v>
      </c>
      <c r="G46" s="23">
        <v>10000</v>
      </c>
      <c r="H46" s="38">
        <f t="shared" si="0"/>
        <v>10000</v>
      </c>
    </row>
    <row r="47" spans="1:8" ht="15" customHeight="1" x14ac:dyDescent="0.2">
      <c r="A47" s="48"/>
      <c r="B47" s="32" t="s">
        <v>151</v>
      </c>
      <c r="C47" s="32" t="s">
        <v>152</v>
      </c>
      <c r="D47" s="32" t="s">
        <v>24</v>
      </c>
      <c r="E47" s="32" t="s">
        <v>153</v>
      </c>
      <c r="F47" s="22">
        <v>1</v>
      </c>
      <c r="G47" s="23">
        <v>50000</v>
      </c>
      <c r="H47" s="38">
        <f t="shared" si="0"/>
        <v>50000</v>
      </c>
    </row>
    <row r="48" spans="1:8" ht="15" customHeight="1" x14ac:dyDescent="0.2">
      <c r="A48" s="48"/>
      <c r="B48" s="32" t="s">
        <v>154</v>
      </c>
      <c r="C48" s="32" t="s">
        <v>155</v>
      </c>
      <c r="D48" s="32" t="s">
        <v>30</v>
      </c>
      <c r="E48" s="32" t="s">
        <v>156</v>
      </c>
      <c r="F48" s="22">
        <v>1000</v>
      </c>
      <c r="G48" s="23">
        <v>1</v>
      </c>
      <c r="H48" s="38">
        <f t="shared" si="0"/>
        <v>1000</v>
      </c>
    </row>
    <row r="49" spans="1:8" ht="15" customHeight="1" x14ac:dyDescent="0.2">
      <c r="A49" s="48"/>
      <c r="B49" s="32" t="s">
        <v>157</v>
      </c>
      <c r="C49" s="32" t="s">
        <v>158</v>
      </c>
      <c r="D49" s="32" t="s">
        <v>30</v>
      </c>
      <c r="E49" s="32" t="s">
        <v>159</v>
      </c>
      <c r="F49" s="22">
        <v>3000</v>
      </c>
      <c r="G49" s="23">
        <v>1</v>
      </c>
      <c r="H49" s="38">
        <f t="shared" si="0"/>
        <v>3000</v>
      </c>
    </row>
    <row r="50" spans="1:8" x14ac:dyDescent="0.2">
      <c r="A50" s="48"/>
      <c r="B50" s="32" t="s">
        <v>160</v>
      </c>
      <c r="C50" s="32" t="s">
        <v>161</v>
      </c>
      <c r="D50" s="32" t="s">
        <v>30</v>
      </c>
      <c r="E50" s="32" t="s">
        <v>162</v>
      </c>
      <c r="F50" s="22">
        <v>6000</v>
      </c>
      <c r="G50" s="23">
        <v>1</v>
      </c>
      <c r="H50" s="38">
        <f t="shared" si="0"/>
        <v>6000</v>
      </c>
    </row>
    <row r="51" spans="1:8" x14ac:dyDescent="0.2">
      <c r="A51" s="48"/>
      <c r="B51" s="32" t="s">
        <v>163</v>
      </c>
      <c r="C51" s="32" t="s">
        <v>164</v>
      </c>
      <c r="D51" s="32" t="s">
        <v>24</v>
      </c>
      <c r="E51" s="32" t="s">
        <v>165</v>
      </c>
      <c r="F51" s="22">
        <v>0.02</v>
      </c>
      <c r="G51" s="23">
        <v>60000</v>
      </c>
      <c r="H51" s="38">
        <f t="shared" si="0"/>
        <v>1200</v>
      </c>
    </row>
    <row r="52" spans="1:8" x14ac:dyDescent="0.2">
      <c r="A52" s="48" t="s">
        <v>166</v>
      </c>
      <c r="B52" s="32" t="s">
        <v>167</v>
      </c>
      <c r="C52" s="32" t="s">
        <v>168</v>
      </c>
      <c r="D52" s="32" t="s">
        <v>30</v>
      </c>
      <c r="E52" s="32" t="s">
        <v>169</v>
      </c>
      <c r="F52" s="22">
        <v>2000</v>
      </c>
      <c r="G52" s="23">
        <v>1</v>
      </c>
      <c r="H52" s="38">
        <f t="shared" si="0"/>
        <v>2000</v>
      </c>
    </row>
    <row r="53" spans="1:8" x14ac:dyDescent="0.2">
      <c r="A53" s="48"/>
      <c r="B53" s="32" t="s">
        <v>170</v>
      </c>
      <c r="C53" s="32" t="s">
        <v>171</v>
      </c>
      <c r="D53" s="32" t="s">
        <v>30</v>
      </c>
      <c r="E53" s="32" t="s">
        <v>172</v>
      </c>
      <c r="F53" s="22">
        <v>1000</v>
      </c>
      <c r="G53" s="23">
        <v>1</v>
      </c>
      <c r="H53" s="38">
        <f t="shared" si="0"/>
        <v>1000</v>
      </c>
    </row>
    <row r="54" spans="1:8" x14ac:dyDescent="0.2">
      <c r="A54" s="48"/>
      <c r="B54" s="32" t="s">
        <v>170</v>
      </c>
      <c r="C54" s="32" t="s">
        <v>171</v>
      </c>
      <c r="D54" s="32" t="s">
        <v>30</v>
      </c>
      <c r="E54" s="32" t="s">
        <v>173</v>
      </c>
      <c r="F54" s="22">
        <v>1000</v>
      </c>
      <c r="G54" s="23">
        <v>1</v>
      </c>
      <c r="H54" s="38">
        <f t="shared" si="0"/>
        <v>1000</v>
      </c>
    </row>
    <row r="55" spans="1:8" x14ac:dyDescent="0.2">
      <c r="A55" s="48"/>
      <c r="B55" s="32" t="s">
        <v>170</v>
      </c>
      <c r="C55" s="32" t="s">
        <v>171</v>
      </c>
      <c r="D55" s="32" t="s">
        <v>30</v>
      </c>
      <c r="E55" s="32" t="s">
        <v>174</v>
      </c>
      <c r="F55" s="22">
        <v>1000</v>
      </c>
      <c r="G55" s="23">
        <v>1</v>
      </c>
      <c r="H55" s="38">
        <f t="shared" si="0"/>
        <v>1000</v>
      </c>
    </row>
    <row r="56" spans="1:8" x14ac:dyDescent="0.2">
      <c r="A56" s="48"/>
      <c r="B56" s="32" t="s">
        <v>175</v>
      </c>
      <c r="C56" s="32" t="s">
        <v>176</v>
      </c>
      <c r="D56" s="32" t="s">
        <v>30</v>
      </c>
      <c r="E56" s="32" t="s">
        <v>177</v>
      </c>
      <c r="F56" s="22">
        <v>55000</v>
      </c>
      <c r="G56" s="23">
        <v>1</v>
      </c>
      <c r="H56" s="38">
        <f t="shared" si="0"/>
        <v>55000</v>
      </c>
    </row>
    <row r="57" spans="1:8" x14ac:dyDescent="0.2">
      <c r="A57" s="48" t="s">
        <v>178</v>
      </c>
      <c r="B57" s="32" t="s">
        <v>179</v>
      </c>
      <c r="C57" s="32" t="s">
        <v>180</v>
      </c>
      <c r="D57" s="32" t="s">
        <v>181</v>
      </c>
      <c r="E57" s="32" t="s">
        <v>182</v>
      </c>
      <c r="F57" s="22">
        <v>100</v>
      </c>
      <c r="G57" s="23">
        <v>1000</v>
      </c>
      <c r="H57" s="38">
        <f t="shared" si="0"/>
        <v>100000</v>
      </c>
    </row>
    <row r="58" spans="1:8" x14ac:dyDescent="0.2">
      <c r="A58" s="48"/>
      <c r="B58" s="32" t="s">
        <v>183</v>
      </c>
      <c r="C58" s="32" t="s">
        <v>184</v>
      </c>
      <c r="D58" s="32" t="s">
        <v>181</v>
      </c>
      <c r="E58" s="32" t="s">
        <v>185</v>
      </c>
      <c r="F58" s="22">
        <v>10</v>
      </c>
      <c r="G58" s="23">
        <v>1000</v>
      </c>
      <c r="H58" s="38">
        <f t="shared" si="0"/>
        <v>10000</v>
      </c>
    </row>
    <row r="59" spans="1:8" x14ac:dyDescent="0.2">
      <c r="A59" s="48"/>
      <c r="B59" s="32" t="s">
        <v>186</v>
      </c>
      <c r="C59" s="32" t="s">
        <v>187</v>
      </c>
      <c r="D59" s="32" t="s">
        <v>181</v>
      </c>
      <c r="E59" s="32" t="s">
        <v>188</v>
      </c>
      <c r="F59" s="22">
        <v>5</v>
      </c>
      <c r="G59" s="23">
        <v>500</v>
      </c>
      <c r="H59" s="38">
        <f t="shared" si="0"/>
        <v>2500</v>
      </c>
    </row>
    <row r="60" spans="1:8" x14ac:dyDescent="0.2">
      <c r="A60" s="48"/>
      <c r="B60" s="32" t="s">
        <v>189</v>
      </c>
      <c r="C60" s="32" t="s">
        <v>190</v>
      </c>
      <c r="D60" s="32" t="s">
        <v>30</v>
      </c>
      <c r="E60" s="32" t="s">
        <v>191</v>
      </c>
      <c r="F60" s="22">
        <v>4000</v>
      </c>
      <c r="G60" s="23">
        <v>1</v>
      </c>
      <c r="H60" s="38">
        <f t="shared" si="0"/>
        <v>4000</v>
      </c>
    </row>
    <row r="61" spans="1:8" x14ac:dyDescent="0.2">
      <c r="A61" s="48"/>
      <c r="B61" s="32" t="s">
        <v>192</v>
      </c>
      <c r="C61" s="32" t="s">
        <v>193</v>
      </c>
      <c r="D61" s="32" t="s">
        <v>181</v>
      </c>
      <c r="E61" s="32" t="s">
        <v>194</v>
      </c>
      <c r="F61" s="22">
        <v>5</v>
      </c>
      <c r="G61" s="23">
        <v>1000</v>
      </c>
      <c r="H61" s="38">
        <f t="shared" si="0"/>
        <v>5000</v>
      </c>
    </row>
    <row r="62" spans="1:8" x14ac:dyDescent="0.2">
      <c r="A62" s="48"/>
      <c r="B62" s="32" t="s">
        <v>195</v>
      </c>
      <c r="C62" s="32" t="s">
        <v>196</v>
      </c>
      <c r="D62" s="32" t="s">
        <v>181</v>
      </c>
      <c r="E62" s="32" t="s">
        <v>197</v>
      </c>
      <c r="F62" s="22">
        <v>0</v>
      </c>
      <c r="G62" s="23"/>
      <c r="H62" s="38">
        <f t="shared" si="0"/>
        <v>0</v>
      </c>
    </row>
    <row r="63" spans="1:8" x14ac:dyDescent="0.2">
      <c r="A63" s="48" t="s">
        <v>198</v>
      </c>
      <c r="B63" s="32" t="s">
        <v>199</v>
      </c>
      <c r="C63" s="32" t="s">
        <v>200</v>
      </c>
      <c r="D63" s="32" t="s">
        <v>201</v>
      </c>
      <c r="E63" s="32" t="s">
        <v>202</v>
      </c>
      <c r="F63" s="22">
        <v>2000</v>
      </c>
      <c r="G63" s="23">
        <v>1</v>
      </c>
      <c r="H63" s="38">
        <f t="shared" si="0"/>
        <v>2000</v>
      </c>
    </row>
    <row r="64" spans="1:8" x14ac:dyDescent="0.2">
      <c r="A64" s="48"/>
      <c r="B64" s="32" t="s">
        <v>203</v>
      </c>
      <c r="C64" s="32" t="s">
        <v>204</v>
      </c>
      <c r="D64" s="32" t="s">
        <v>30</v>
      </c>
      <c r="E64" s="32" t="s">
        <v>205</v>
      </c>
      <c r="F64" s="22">
        <v>10000</v>
      </c>
      <c r="G64" s="23">
        <v>1</v>
      </c>
      <c r="H64" s="38">
        <f t="shared" si="0"/>
        <v>10000</v>
      </c>
    </row>
    <row r="65" spans="1:8" x14ac:dyDescent="0.2">
      <c r="A65" s="33"/>
      <c r="B65" s="10"/>
      <c r="C65" s="10"/>
      <c r="D65" s="10"/>
      <c r="E65" s="10"/>
      <c r="F65" s="24"/>
      <c r="G65" s="25"/>
      <c r="H65" s="24"/>
    </row>
    <row r="66" spans="1:8" x14ac:dyDescent="0.2">
      <c r="A66" s="34" t="s">
        <v>206</v>
      </c>
      <c r="B66" s="32"/>
      <c r="C66" s="32"/>
      <c r="D66" s="32"/>
      <c r="E66" s="35"/>
      <c r="F66" s="26"/>
      <c r="G66" s="27"/>
      <c r="H66" s="28">
        <f>SUBTOTAL(109,H7:H64)</f>
        <v>1125100</v>
      </c>
    </row>
    <row r="67" spans="1:8" x14ac:dyDescent="0.2">
      <c r="A67" s="9"/>
      <c r="B67" s="10"/>
      <c r="C67" s="10"/>
      <c r="D67" s="10"/>
      <c r="E67" s="36"/>
      <c r="F67" s="29"/>
      <c r="G67" s="30"/>
      <c r="H67" s="31"/>
    </row>
    <row r="68" spans="1:8" x14ac:dyDescent="0.2">
      <c r="A68" s="34" t="s">
        <v>207</v>
      </c>
      <c r="B68" s="32"/>
      <c r="C68" s="32" t="s">
        <v>208</v>
      </c>
      <c r="D68" s="32"/>
      <c r="E68" s="35"/>
      <c r="F68" s="26"/>
      <c r="G68" s="23">
        <v>1000</v>
      </c>
      <c r="H68" s="26">
        <f>H66/G68</f>
        <v>1125.0999999999999</v>
      </c>
    </row>
    <row r="69" spans="1:8" x14ac:dyDescent="0.2">
      <c r="A69" s="9"/>
      <c r="B69" s="10"/>
      <c r="C69" s="10"/>
      <c r="D69" s="10"/>
      <c r="E69" s="37"/>
      <c r="F69" s="24"/>
      <c r="G69" s="25"/>
      <c r="H69" s="24"/>
    </row>
    <row r="70" spans="1:8" x14ac:dyDescent="0.2">
      <c r="A70" s="34" t="s">
        <v>209</v>
      </c>
      <c r="B70" s="32"/>
      <c r="C70" s="32" t="s">
        <v>210</v>
      </c>
      <c r="D70" s="32"/>
      <c r="E70" s="35"/>
      <c r="F70" s="26"/>
      <c r="G70" s="23">
        <v>100</v>
      </c>
      <c r="H70" s="26">
        <f>H66/G70</f>
        <v>11251</v>
      </c>
    </row>
    <row r="71" spans="1:8" ht="16" customHeight="1" x14ac:dyDescent="0.2">
      <c r="A71" s="9"/>
      <c r="B71" s="10"/>
      <c r="C71" s="10"/>
      <c r="D71" s="10"/>
      <c r="E71" s="11"/>
      <c r="F71" s="11"/>
      <c r="G71" s="12"/>
      <c r="H71" s="11"/>
    </row>
    <row r="72" spans="1:8" ht="16" customHeight="1" x14ac:dyDescent="0.2">
      <c r="A72" s="46"/>
      <c r="B72" s="47"/>
      <c r="C72" s="47"/>
      <c r="D72" s="47"/>
      <c r="E72" s="47"/>
      <c r="F72" s="47"/>
      <c r="G72" s="47"/>
      <c r="H72" s="47"/>
    </row>
  </sheetData>
  <sheetProtection algorithmName="SHA-512" hashValue="w1/GaiX/HGLhHp2GZf90qenE++6vH8Pg9c5+OvRvetAxT+DsG2jg/iUi+FQLT8YNQcHkj+3NHHwjldKIqAwrag==" saltValue="ut0fegVuZWQSzj+dH1Mxxw==" spinCount="100000" sheet="1" objects="1" scenarios="1" formatCells="0" formatRows="0" insertRows="0" deleteRows="0" autoFilter="0"/>
  <autoFilter ref="A6:H70" xr:uid="{00000000-0009-0000-0000-000001000000}"/>
  <customSheetViews>
    <customSheetView guid="{891A74E4-1E04-844D-B78E-555999EFF45C}" showPageBreaks="1" showGridLines="0" fitToPage="1" printArea="1" showAutoFilter="1">
      <selection activeCell="J17" sqref="J17"/>
      <pageMargins left="0" right="0" top="0.25" bottom="0" header="0" footer="0"/>
      <printOptions horizontalCentered="1"/>
      <pageSetup paperSize="9" scale="47" pageOrder="overThenDown" orientation="landscape" horizontalDpi="0" verticalDpi="0"/>
      <autoFilter ref="A6:H6" xr:uid="{52C1B882-8FB7-D044-B3DA-0094D2D313C4}"/>
    </customSheetView>
  </customSheetViews>
  <mergeCells count="14">
    <mergeCell ref="A2:I2"/>
    <mergeCell ref="A3:H3"/>
    <mergeCell ref="A72:H72"/>
    <mergeCell ref="A52:A56"/>
    <mergeCell ref="A57:A62"/>
    <mergeCell ref="A63:A64"/>
    <mergeCell ref="A7:A16"/>
    <mergeCell ref="A17:A23"/>
    <mergeCell ref="A24:A29"/>
    <mergeCell ref="A30:A33"/>
    <mergeCell ref="A34:A38"/>
    <mergeCell ref="A39:A45"/>
    <mergeCell ref="A46:A51"/>
    <mergeCell ref="D4:H4"/>
  </mergeCells>
  <printOptions horizontalCentered="1"/>
  <pageMargins left="0.25" right="0.25" top="0.5" bottom="0.25" header="0.1" footer="0.1"/>
  <pageSetup paperSize="9" scale="50" orientation="landscape" r:id="rId1"/>
  <headerFooter scaleWithDoc="0">
    <oddHeader>&amp;R
&amp;G</oddHeader>
    <oddFooter>&amp;L&amp;"Arial,Standard"Total Cost of Ownership - page 2&amp;C&amp;"Arial,Standard"&amp;D&amp;R&amp;"Arial,Standard"trans-o-flex Express GmbH &amp;&amp; Co KG aA</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47"/>
  <sheetViews>
    <sheetView showGridLines="0" view="pageLayout" topLeftCell="A6" zoomScale="114" zoomScaleNormal="100" zoomScalePageLayoutView="114" workbookViewId="0">
      <selection activeCell="A40" sqref="A40:C40"/>
    </sheetView>
  </sheetViews>
  <sheetFormatPr baseColWidth="10" defaultColWidth="8.6640625" defaultRowHeight="15" x14ac:dyDescent="0.2"/>
  <cols>
    <col min="1" max="1" width="26" style="1" customWidth="1"/>
    <col min="2" max="2" width="83" style="1" customWidth="1"/>
    <col min="3" max="3" width="96.1640625" style="1" customWidth="1"/>
    <col min="4" max="4" width="10.83203125" customWidth="1"/>
  </cols>
  <sheetData>
    <row r="1" spans="1:3" x14ac:dyDescent="0.2">
      <c r="A1" s="14" t="s">
        <v>211</v>
      </c>
      <c r="B1" s="14" t="s">
        <v>212</v>
      </c>
      <c r="C1" s="14" t="s">
        <v>213</v>
      </c>
    </row>
    <row r="2" spans="1:3" ht="34" customHeight="1" x14ac:dyDescent="0.2">
      <c r="A2" s="15" t="s">
        <v>214</v>
      </c>
      <c r="B2" s="15" t="s">
        <v>215</v>
      </c>
      <c r="C2" s="15" t="s">
        <v>216</v>
      </c>
    </row>
    <row r="3" spans="1:3" x14ac:dyDescent="0.2">
      <c r="A3" s="15" t="s">
        <v>217</v>
      </c>
      <c r="B3" s="15" t="s">
        <v>218</v>
      </c>
      <c r="C3" s="15" t="s">
        <v>219</v>
      </c>
    </row>
    <row r="4" spans="1:3" x14ac:dyDescent="0.2">
      <c r="A4" s="15" t="s">
        <v>220</v>
      </c>
      <c r="B4" s="15" t="s">
        <v>221</v>
      </c>
      <c r="C4" s="15" t="s">
        <v>222</v>
      </c>
    </row>
    <row r="5" spans="1:3" x14ac:dyDescent="0.2">
      <c r="A5" s="15" t="s">
        <v>223</v>
      </c>
      <c r="B5" s="15" t="s">
        <v>224</v>
      </c>
      <c r="C5" s="15" t="s">
        <v>225</v>
      </c>
    </row>
    <row r="6" spans="1:3" x14ac:dyDescent="0.2">
      <c r="A6" s="15" t="s">
        <v>226</v>
      </c>
      <c r="B6" s="15" t="s">
        <v>227</v>
      </c>
      <c r="C6" s="15" t="s">
        <v>228</v>
      </c>
    </row>
    <row r="7" spans="1:3" x14ac:dyDescent="0.2">
      <c r="A7" s="15" t="s">
        <v>229</v>
      </c>
      <c r="B7" s="15" t="s">
        <v>230</v>
      </c>
      <c r="C7" s="15" t="s">
        <v>231</v>
      </c>
    </row>
    <row r="8" spans="1:3" x14ac:dyDescent="0.2">
      <c r="A8" s="15" t="s">
        <v>232</v>
      </c>
      <c r="B8" s="15" t="s">
        <v>233</v>
      </c>
      <c r="C8" s="15" t="s">
        <v>234</v>
      </c>
    </row>
    <row r="9" spans="1:3" x14ac:dyDescent="0.2">
      <c r="A9" s="15" t="s">
        <v>235</v>
      </c>
      <c r="B9" s="15" t="s">
        <v>236</v>
      </c>
      <c r="C9" s="15" t="s">
        <v>237</v>
      </c>
    </row>
    <row r="10" spans="1:3" x14ac:dyDescent="0.2">
      <c r="A10" s="15" t="s">
        <v>238</v>
      </c>
      <c r="B10" s="15" t="s">
        <v>238</v>
      </c>
      <c r="C10" s="15" t="s">
        <v>239</v>
      </c>
    </row>
    <row r="11" spans="1:3" x14ac:dyDescent="0.2">
      <c r="A11" s="15" t="s">
        <v>240</v>
      </c>
      <c r="B11" s="15" t="s">
        <v>241</v>
      </c>
      <c r="C11" s="15" t="s">
        <v>242</v>
      </c>
    </row>
    <row r="12" spans="1:3" x14ac:dyDescent="0.2">
      <c r="A12" s="15" t="s">
        <v>243</v>
      </c>
      <c r="B12" s="15" t="s">
        <v>244</v>
      </c>
      <c r="C12" s="15" t="s">
        <v>245</v>
      </c>
    </row>
    <row r="13" spans="1:3" x14ac:dyDescent="0.2">
      <c r="A13" s="15" t="s">
        <v>246</v>
      </c>
      <c r="B13" s="15" t="s">
        <v>246</v>
      </c>
      <c r="C13" s="15" t="s">
        <v>247</v>
      </c>
    </row>
    <row r="14" spans="1:3" x14ac:dyDescent="0.2">
      <c r="A14" s="15" t="s">
        <v>248</v>
      </c>
      <c r="B14" s="15" t="s">
        <v>249</v>
      </c>
      <c r="C14" s="15" t="s">
        <v>250</v>
      </c>
    </row>
    <row r="15" spans="1:3" x14ac:dyDescent="0.2">
      <c r="A15" s="15" t="s">
        <v>251</v>
      </c>
      <c r="B15" s="15" t="s">
        <v>252</v>
      </c>
      <c r="C15" s="15" t="s">
        <v>253</v>
      </c>
    </row>
    <row r="16" spans="1:3" x14ac:dyDescent="0.2">
      <c r="A16" s="15" t="s">
        <v>254</v>
      </c>
      <c r="B16" s="15" t="s">
        <v>255</v>
      </c>
      <c r="C16" s="15" t="s">
        <v>256</v>
      </c>
    </row>
    <row r="17" spans="1:3" x14ac:dyDescent="0.2">
      <c r="A17" s="15" t="s">
        <v>257</v>
      </c>
      <c r="B17" s="15" t="s">
        <v>258</v>
      </c>
      <c r="C17" s="15" t="s">
        <v>259</v>
      </c>
    </row>
    <row r="18" spans="1:3" x14ac:dyDescent="0.2">
      <c r="A18" s="15" t="s">
        <v>260</v>
      </c>
      <c r="B18" s="15" t="s">
        <v>261</v>
      </c>
      <c r="C18" s="15" t="s">
        <v>262</v>
      </c>
    </row>
    <row r="19" spans="1:3" ht="30" x14ac:dyDescent="0.2">
      <c r="A19" s="15" t="s">
        <v>263</v>
      </c>
      <c r="B19" s="15" t="s">
        <v>264</v>
      </c>
      <c r="C19" s="15" t="s">
        <v>265</v>
      </c>
    </row>
    <row r="20" spans="1:3" x14ac:dyDescent="0.2">
      <c r="A20" s="15" t="s">
        <v>266</v>
      </c>
      <c r="B20" s="15" t="s">
        <v>267</v>
      </c>
      <c r="C20" s="15" t="s">
        <v>268</v>
      </c>
    </row>
    <row r="21" spans="1:3" x14ac:dyDescent="0.2">
      <c r="A21" s="15" t="s">
        <v>269</v>
      </c>
      <c r="B21" s="15" t="s">
        <v>270</v>
      </c>
      <c r="C21" s="15" t="s">
        <v>271</v>
      </c>
    </row>
    <row r="22" spans="1:3" x14ac:dyDescent="0.2">
      <c r="A22" s="15" t="s">
        <v>272</v>
      </c>
      <c r="B22" s="15" t="s">
        <v>273</v>
      </c>
      <c r="C22" s="15" t="s">
        <v>274</v>
      </c>
    </row>
    <row r="23" spans="1:3" x14ac:dyDescent="0.2">
      <c r="A23" s="15" t="s">
        <v>275</v>
      </c>
      <c r="B23" s="15" t="s">
        <v>276</v>
      </c>
      <c r="C23" s="15" t="s">
        <v>277</v>
      </c>
    </row>
    <row r="24" spans="1:3" x14ac:dyDescent="0.2">
      <c r="A24" s="15" t="s">
        <v>278</v>
      </c>
      <c r="B24" s="15" t="s">
        <v>279</v>
      </c>
      <c r="C24" s="15" t="s">
        <v>280</v>
      </c>
    </row>
    <row r="25" spans="1:3" x14ac:dyDescent="0.2">
      <c r="A25" s="15" t="s">
        <v>281</v>
      </c>
      <c r="B25" s="15" t="s">
        <v>282</v>
      </c>
      <c r="C25" s="15" t="s">
        <v>283</v>
      </c>
    </row>
    <row r="26" spans="1:3" x14ac:dyDescent="0.2">
      <c r="A26" s="15" t="s">
        <v>284</v>
      </c>
      <c r="B26" s="15" t="s">
        <v>285</v>
      </c>
      <c r="C26" s="15" t="s">
        <v>286</v>
      </c>
    </row>
    <row r="27" spans="1:3" x14ac:dyDescent="0.2">
      <c r="A27" s="15" t="s">
        <v>287</v>
      </c>
      <c r="B27" s="15" t="s">
        <v>288</v>
      </c>
      <c r="C27" s="15" t="s">
        <v>289</v>
      </c>
    </row>
    <row r="28" spans="1:3" x14ac:dyDescent="0.2">
      <c r="A28" s="15" t="s">
        <v>290</v>
      </c>
      <c r="B28" s="15" t="s">
        <v>291</v>
      </c>
      <c r="C28" s="15" t="s">
        <v>292</v>
      </c>
    </row>
    <row r="29" spans="1:3" x14ac:dyDescent="0.2">
      <c r="A29" s="15" t="s">
        <v>293</v>
      </c>
      <c r="B29" s="15" t="s">
        <v>294</v>
      </c>
      <c r="C29" s="15" t="s">
        <v>295</v>
      </c>
    </row>
    <row r="30" spans="1:3" x14ac:dyDescent="0.2">
      <c r="A30" s="15" t="s">
        <v>296</v>
      </c>
      <c r="B30" s="15" t="s">
        <v>297</v>
      </c>
      <c r="C30" s="15" t="s">
        <v>298</v>
      </c>
    </row>
    <row r="31" spans="1:3" x14ac:dyDescent="0.2">
      <c r="A31" s="15" t="s">
        <v>299</v>
      </c>
      <c r="B31" s="15" t="s">
        <v>300</v>
      </c>
      <c r="C31" s="15" t="s">
        <v>301</v>
      </c>
    </row>
    <row r="32" spans="1:3" x14ac:dyDescent="0.2">
      <c r="A32" s="15" t="s">
        <v>302</v>
      </c>
      <c r="B32" s="15" t="s">
        <v>303</v>
      </c>
      <c r="C32" s="15" t="s">
        <v>304</v>
      </c>
    </row>
    <row r="33" spans="1:8" x14ac:dyDescent="0.2">
      <c r="A33" s="15" t="s">
        <v>305</v>
      </c>
      <c r="B33" s="15" t="s">
        <v>306</v>
      </c>
      <c r="C33" s="15" t="s">
        <v>307</v>
      </c>
    </row>
    <row r="34" spans="1:8" x14ac:dyDescent="0.2">
      <c r="A34" s="15" t="s">
        <v>95</v>
      </c>
      <c r="B34" s="15" t="s">
        <v>308</v>
      </c>
      <c r="C34" s="15" t="s">
        <v>309</v>
      </c>
    </row>
    <row r="35" spans="1:8" x14ac:dyDescent="0.2">
      <c r="A35" s="15" t="s">
        <v>133</v>
      </c>
      <c r="B35" s="15" t="s">
        <v>310</v>
      </c>
      <c r="C35" s="15" t="s">
        <v>311</v>
      </c>
    </row>
    <row r="39" spans="1:8" ht="2" customHeight="1" x14ac:dyDescent="0.2"/>
    <row r="40" spans="1:8" ht="97" customHeight="1" x14ac:dyDescent="0.2">
      <c r="A40" s="73" t="s">
        <v>312</v>
      </c>
      <c r="B40" s="73"/>
      <c r="C40" s="73"/>
      <c r="D40" s="10"/>
      <c r="E40" s="10"/>
      <c r="F40" s="10"/>
      <c r="G40" s="10"/>
      <c r="H40" s="10"/>
    </row>
    <row r="47" spans="1:8" x14ac:dyDescent="0.2">
      <c r="A47" s="20"/>
    </row>
  </sheetData>
  <sheetProtection algorithmName="SHA-512" hashValue="ZOcdUXjykOekdSBRE5iEr5Qs4GnER3FLbvh760wpIgElydBxSm3gpY+d4HI1/hpP5iHeqjZK9jCk74H5toM6EA==" saltValue="0oSfLD/pdzDFmMNWjKo3EQ==" spinCount="100000" sheet="1" objects="1" scenarios="1"/>
  <customSheetViews>
    <customSheetView guid="{891A74E4-1E04-844D-B78E-555999EFF45C}" showPageBreaks="1" showGridLines="0" fitToPage="1" printArea="1">
      <selection activeCell="K8" sqref="K8"/>
      <pageMargins left="0.7" right="0.7" top="0.75" bottom="0.75" header="0.3" footer="0.3"/>
      <pageSetup paperSize="9" scale="49" orientation="portrait" horizontalDpi="0" verticalDpi="0"/>
    </customSheetView>
  </customSheetViews>
  <mergeCells count="1">
    <mergeCell ref="A40:C40"/>
  </mergeCells>
  <pageMargins left="0.7" right="0.7" top="0.75" bottom="0.75" header="0.3" footer="0.3"/>
  <pageSetup paperSize="9" scale="60" orientation="landscape" r:id="rId1"/>
  <headerFooter scaleWithDoc="0">
    <oddHeader>&amp;R&amp;G</oddHeader>
    <oddFooter>&amp;L&amp;"Arial,Standard"Total Cost of Ownership - page 3&amp;C&amp;"Arial,Standard"&amp;D&amp;R&amp;"Arial,Standard"trans-o-flex Express GmbH &amp;&amp; Co KG aA</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49878b-727d-4752-a81b-38bfddda73a6">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TaxCatchAll xmlns="e5c33d63-ebb1-4b38-864b-d918de0f9d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739200F7F33438419C097F92CAE3F0B4" ma:contentTypeVersion="22" ma:contentTypeDescription="Ein neues Dokument erstellen." ma:contentTypeScope="" ma:versionID="40be6d4e94b6d6af8233eea686fb3209">
  <xsd:schema xmlns:xsd="http://www.w3.org/2001/XMLSchema" xmlns:xs="http://www.w3.org/2001/XMLSchema" xmlns:p="http://schemas.microsoft.com/office/2006/metadata/properties" xmlns:ns1="http://schemas.microsoft.com/sharepoint/v3" xmlns:ns2="8d49878b-727d-4752-a81b-38bfddda73a6" xmlns:ns3="e5c33d63-ebb1-4b38-864b-d918de0f9d43" targetNamespace="http://schemas.microsoft.com/office/2006/metadata/properties" ma:root="true" ma:fieldsID="b32caff022b363b2f174cb1a512023b4" ns1:_="" ns2:_="" ns3:_="">
    <xsd:import namespace="http://schemas.microsoft.com/sharepoint/v3"/>
    <xsd:import namespace="8d49878b-727d-4752-a81b-38bfddda73a6"/>
    <xsd:import namespace="e5c33d63-ebb1-4b38-864b-d918de0f9d4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Eigenschaften der einheitlichen Compliancerichtlinie" ma:hidden="true" ma:internalName="_ip_UnifiedCompliancePolicyProperties">
      <xsd:simpleType>
        <xsd:restriction base="dms:Note"/>
      </xsd:simpleType>
    </xsd:element>
    <xsd:element name="_ip_UnifiedCompliancePolicyUIAction" ma:index="21" nillable="true" ma:displayName="UI-Aktion der einheitlichen Compliancerichtlini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d49878b-727d-4752-a81b-38bfddda73a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Bildmarkierungen" ma:readOnly="false" ma:fieldId="{5cf76f15-5ced-4ddc-b409-7134ff3c332f}" ma:taxonomyMulti="true" ma:sspId="6601f1cb-3600-473a-8dd6-11663419b44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c33d63-ebb1-4b38-864b-d918de0f9d43" elementFormDefault="qualified">
    <xsd:import namespace="http://schemas.microsoft.com/office/2006/documentManagement/types"/>
    <xsd:import namespace="http://schemas.microsoft.com/office/infopath/2007/PartnerControls"/>
    <xsd:element name="SharedWithUsers" ma:index="16"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Freigegeben für - Details" ma:internalName="SharedWithDetails" ma:readOnly="true">
      <xsd:simpleType>
        <xsd:restriction base="dms:Note">
          <xsd:maxLength value="255"/>
        </xsd:restriction>
      </xsd:simpleType>
    </xsd:element>
    <xsd:element name="TaxCatchAll" ma:index="25" nillable="true" ma:displayName="Taxonomy Catch All Column" ma:hidden="true" ma:list="{f96167a9-95ef-4f86-8e6b-cc00c71ababf}" ma:internalName="TaxCatchAll" ma:showField="CatchAllData" ma:web="e5c33d63-ebb1-4b38-864b-d918de0f9d4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B92FEB-EBC8-43BE-8639-B0F1525443C2}">
  <ds:schemaRefs>
    <ds:schemaRef ds:uri="http://schemas.microsoft.com/office/2006/metadata/properties"/>
    <ds:schemaRef ds:uri="http://schemas.microsoft.com/office/infopath/2007/PartnerControls"/>
    <ds:schemaRef ds:uri="0cbb4761-d7b9-4111-af66-373ff197e41c"/>
    <ds:schemaRef ds:uri="8d49878b-727d-4752-a81b-38bfddda73a6"/>
    <ds:schemaRef ds:uri="http://schemas.microsoft.com/sharepoint/v3"/>
    <ds:schemaRef ds:uri="e5c33d63-ebb1-4b38-864b-d918de0f9d43"/>
  </ds:schemaRefs>
</ds:datastoreItem>
</file>

<file path=customXml/itemProps2.xml><?xml version="1.0" encoding="utf-8"?>
<ds:datastoreItem xmlns:ds="http://schemas.openxmlformats.org/officeDocument/2006/customXml" ds:itemID="{0AC9344E-8AA6-464E-A257-53848BFD15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d49878b-727d-4752-a81b-38bfddda73a6"/>
    <ds:schemaRef ds:uri="e5c33d63-ebb1-4b38-864b-d918de0f9d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5007C00-CF6F-41E7-AB5C-AC04594D38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3</vt:i4>
      </vt:variant>
      <vt:variant>
        <vt:lpstr>Benannte Bereiche</vt:lpstr>
      </vt:variant>
      <vt:variant>
        <vt:i4>3</vt:i4>
      </vt:variant>
    </vt:vector>
  </HeadingPairs>
  <TitlesOfParts>
    <vt:vector size="6" baseType="lpstr">
      <vt:lpstr>Description</vt:lpstr>
      <vt:lpstr>Cost items</vt:lpstr>
      <vt:lpstr>glossary</vt:lpstr>
      <vt:lpstr>'Cost items'!Druckbereich</vt:lpstr>
      <vt:lpstr>Description!Druckbereich</vt:lpstr>
      <vt:lpstr>glossary!Druckbereich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Weise, Florian</dc:creator>
  <cp:lastModifiedBy>Jonas Keil</cp:lastModifiedBy>
  <cp:lastPrinted>2026-01-28T15:44:13Z</cp:lastPrinted>
  <dcterms:created xsi:type="dcterms:W3CDTF">2025-10-23T13:12:45Z</dcterms:created>
  <dcterms:modified xsi:type="dcterms:W3CDTF">2026-03-19T12:45:35Z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0x010100739200F7F33438419C097F92CAE3F0B4</vt:lpwstr>
  </property>
  <property fmtid="{D5CDD505-2E9C-101B-9397-08002B2CF9AE}" pid="3" name="MediaServiceImageTags">
    <vt:lpwstr/>
  </property>
</Properties>
</file>